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R99" s="1"/>
  <c r="AQ4"/>
  <c r="AQ99" s="1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Q99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Q99" s="1"/>
  <c r="AR99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Q99" s="1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R99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R99" s="1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Z3"/>
  <c r="Y3"/>
  <c r="AJ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I48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I56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G66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E79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P99" i="26" l="1"/>
  <c r="AO99" i="27"/>
  <c r="AL99"/>
  <c r="AL99" i="28"/>
  <c r="AK99" i="26"/>
  <c r="AP99" i="30"/>
  <c r="AP99" i="28"/>
  <c r="AO99" i="30"/>
  <c r="AO99" i="28"/>
  <c r="AO99" i="26"/>
  <c r="AO99" i="24"/>
  <c r="AK99"/>
  <c r="BM99" i="14"/>
  <c r="AB69" i="61"/>
  <c r="AB65"/>
  <c r="AB61" i="63"/>
  <c r="AB61" i="61"/>
  <c r="AB53" i="63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3" i="61"/>
  <c r="AB96" i="62"/>
  <c r="AB92"/>
  <c r="AB88"/>
  <c r="AB84"/>
  <c r="AP99" i="24"/>
  <c r="AQ99"/>
  <c r="BI101" i="38"/>
  <c r="BE101"/>
  <c r="BA101"/>
  <c r="AW101"/>
  <c r="AS101"/>
  <c r="AB91" i="62"/>
  <c r="BJ101" i="38"/>
  <c r="BF101"/>
  <c r="BB101"/>
  <c r="AX101"/>
  <c r="AT101"/>
  <c r="BK101"/>
  <c r="BG101"/>
  <c r="BC101"/>
  <c r="AY101"/>
  <c r="AU101"/>
  <c r="AB97" i="63"/>
  <c r="AB85"/>
  <c r="AB65"/>
  <c r="AB57"/>
  <c r="AB78"/>
  <c r="AB56" i="62"/>
  <c r="AB48"/>
  <c r="AB89" i="61"/>
  <c r="AB98"/>
  <c r="AB94"/>
  <c r="AB66"/>
  <c r="AP101" i="38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Z99"/>
  <c r="AT99" i="1"/>
  <c r="AU99"/>
  <c r="AV99"/>
  <c r="AW99"/>
  <c r="AX99"/>
  <c r="AY99"/>
  <c r="AZ99"/>
  <c r="AS99" i="11"/>
  <c r="AT99"/>
  <c r="AU99"/>
  <c r="AV99"/>
  <c r="AW99"/>
  <c r="AX99"/>
  <c r="AY99"/>
  <c r="AZ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L5" i="66" s="1"/>
  <c r="O5" s="1"/>
  <c r="D5" i="58" s="1"/>
  <c r="C6" i="39"/>
  <c r="L6" i="66" s="1"/>
  <c r="P6" s="1"/>
  <c r="E6" i="58" s="1"/>
  <c r="C7" i="39"/>
  <c r="C8"/>
  <c r="C9"/>
  <c r="L9" i="66" s="1"/>
  <c r="O9" s="1"/>
  <c r="D9" i="58" s="1"/>
  <c r="C10" i="39"/>
  <c r="L10" i="66" s="1"/>
  <c r="P10" s="1"/>
  <c r="E10" i="58" s="1"/>
  <c r="C11" i="39"/>
  <c r="C12"/>
  <c r="C13"/>
  <c r="L13" i="66" s="1"/>
  <c r="O13" s="1"/>
  <c r="D13" i="58" s="1"/>
  <c r="C14" i="39"/>
  <c r="L14" i="66" s="1"/>
  <c r="P14" s="1"/>
  <c r="E14" i="58" s="1"/>
  <c r="C15" i="39"/>
  <c r="C16"/>
  <c r="C17"/>
  <c r="L17" i="66" s="1"/>
  <c r="O17" s="1"/>
  <c r="D17" i="58" s="1"/>
  <c r="C18" i="39"/>
  <c r="L18" i="66" s="1"/>
  <c r="P18" s="1"/>
  <c r="E18" i="58" s="1"/>
  <c r="C19" i="39"/>
  <c r="C20"/>
  <c r="C21"/>
  <c r="L21" i="66" s="1"/>
  <c r="O21" s="1"/>
  <c r="D21" i="58" s="1"/>
  <c r="C22" i="39"/>
  <c r="L22" i="66" s="1"/>
  <c r="P22" s="1"/>
  <c r="E22" i="58" s="1"/>
  <c r="C23" i="39"/>
  <c r="C24"/>
  <c r="C25"/>
  <c r="L25" i="66" s="1"/>
  <c r="O25" s="1"/>
  <c r="D25" i="58" s="1"/>
  <c r="C26" i="39"/>
  <c r="L26" i="66" s="1"/>
  <c r="P26" s="1"/>
  <c r="E26" i="58" s="1"/>
  <c r="C27" i="39"/>
  <c r="C28"/>
  <c r="C29"/>
  <c r="L29" i="66" s="1"/>
  <c r="O29" s="1"/>
  <c r="D29" i="58" s="1"/>
  <c r="C30" i="39"/>
  <c r="L30" i="66" s="1"/>
  <c r="P30" s="1"/>
  <c r="E30" i="58" s="1"/>
  <c r="C31" i="39"/>
  <c r="C32"/>
  <c r="C33"/>
  <c r="L33" i="66" s="1"/>
  <c r="O33" s="1"/>
  <c r="D33" i="58" s="1"/>
  <c r="C34" i="39"/>
  <c r="L34" i="66" s="1"/>
  <c r="P34" s="1"/>
  <c r="E34" i="58" s="1"/>
  <c r="C35" i="39"/>
  <c r="C36"/>
  <c r="C37"/>
  <c r="L37" i="66" s="1"/>
  <c r="O37" s="1"/>
  <c r="D37" i="58" s="1"/>
  <c r="C38" i="39"/>
  <c r="L38" i="66" s="1"/>
  <c r="P38" s="1"/>
  <c r="E38" i="58" s="1"/>
  <c r="C39" i="39"/>
  <c r="C40"/>
  <c r="C41"/>
  <c r="L41" i="66" s="1"/>
  <c r="O41" s="1"/>
  <c r="D41" i="58" s="1"/>
  <c r="C42" i="39"/>
  <c r="L42" i="66" s="1"/>
  <c r="P42" s="1"/>
  <c r="E42" i="58" s="1"/>
  <c r="C43" i="39"/>
  <c r="C44"/>
  <c r="C45"/>
  <c r="L45" i="66" s="1"/>
  <c r="O45" s="1"/>
  <c r="D45" i="58" s="1"/>
  <c r="C46" i="39"/>
  <c r="L46" i="66" s="1"/>
  <c r="P46" s="1"/>
  <c r="E46" i="58" s="1"/>
  <c r="C47" i="39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K46"/>
  <c r="F46"/>
  <c r="K45"/>
  <c r="F45"/>
  <c r="L44"/>
  <c r="N44" s="1"/>
  <c r="E44" i="57" s="1"/>
  <c r="K44" i="66"/>
  <c r="F44"/>
  <c r="L43"/>
  <c r="M43" s="1"/>
  <c r="D43" i="57" s="1"/>
  <c r="K43" i="66"/>
  <c r="F43"/>
  <c r="K42"/>
  <c r="F42"/>
  <c r="K41"/>
  <c r="F41"/>
  <c r="L40"/>
  <c r="N40" s="1"/>
  <c r="E40" i="57" s="1"/>
  <c r="K40" i="66"/>
  <c r="F40"/>
  <c r="L39"/>
  <c r="M39" s="1"/>
  <c r="D39" i="57" s="1"/>
  <c r="K39" i="66"/>
  <c r="F39"/>
  <c r="K38"/>
  <c r="F38"/>
  <c r="K37"/>
  <c r="F37"/>
  <c r="L36"/>
  <c r="N36" s="1"/>
  <c r="E36" i="57" s="1"/>
  <c r="K36" i="66"/>
  <c r="F36"/>
  <c r="L35"/>
  <c r="M35" s="1"/>
  <c r="D35" i="57" s="1"/>
  <c r="K35" i="66"/>
  <c r="F35"/>
  <c r="K34"/>
  <c r="F34"/>
  <c r="K33"/>
  <c r="F33"/>
  <c r="L32"/>
  <c r="N32" s="1"/>
  <c r="E32" i="57" s="1"/>
  <c r="K32" i="66"/>
  <c r="F32"/>
  <c r="L31"/>
  <c r="M31" s="1"/>
  <c r="D31" i="57" s="1"/>
  <c r="K31" i="66"/>
  <c r="F31"/>
  <c r="K30"/>
  <c r="F30"/>
  <c r="K29"/>
  <c r="F29"/>
  <c r="L28"/>
  <c r="N28" s="1"/>
  <c r="E28" i="57" s="1"/>
  <c r="K28" i="66"/>
  <c r="F28"/>
  <c r="L27"/>
  <c r="M27" s="1"/>
  <c r="D27" i="57" s="1"/>
  <c r="K27" i="66"/>
  <c r="F27"/>
  <c r="K26"/>
  <c r="F26"/>
  <c r="K25"/>
  <c r="F25"/>
  <c r="L24"/>
  <c r="N24" s="1"/>
  <c r="E24" i="57" s="1"/>
  <c r="K24" i="66"/>
  <c r="F24"/>
  <c r="L23"/>
  <c r="M23" s="1"/>
  <c r="D23" i="57" s="1"/>
  <c r="K23" i="66"/>
  <c r="F23"/>
  <c r="K22"/>
  <c r="F22"/>
  <c r="K21"/>
  <c r="F21"/>
  <c r="L20"/>
  <c r="N20" s="1"/>
  <c r="E20" i="57" s="1"/>
  <c r="K20" i="66"/>
  <c r="F20"/>
  <c r="L19"/>
  <c r="M19" s="1"/>
  <c r="D19" i="57" s="1"/>
  <c r="K19" i="66"/>
  <c r="F19"/>
  <c r="K18"/>
  <c r="F18"/>
  <c r="K17"/>
  <c r="F17"/>
  <c r="L16"/>
  <c r="N16" s="1"/>
  <c r="E16" i="57" s="1"/>
  <c r="K16" i="66"/>
  <c r="F16"/>
  <c r="L15"/>
  <c r="M15" s="1"/>
  <c r="D15" i="57" s="1"/>
  <c r="K15" i="66"/>
  <c r="F15"/>
  <c r="K14"/>
  <c r="F14"/>
  <c r="K13"/>
  <c r="F13"/>
  <c r="L12"/>
  <c r="N12" s="1"/>
  <c r="E12" i="57" s="1"/>
  <c r="K12" i="66"/>
  <c r="F12"/>
  <c r="L11"/>
  <c r="M11" s="1"/>
  <c r="D11" i="57" s="1"/>
  <c r="K11" i="66"/>
  <c r="F11"/>
  <c r="K10"/>
  <c r="F10"/>
  <c r="K9"/>
  <c r="F9"/>
  <c r="L8"/>
  <c r="N8" s="1"/>
  <c r="E8" i="57" s="1"/>
  <c r="K8" i="66"/>
  <c r="F8"/>
  <c r="L7"/>
  <c r="M7" s="1"/>
  <c r="D7" i="57" s="1"/>
  <c r="K7" i="66"/>
  <c r="F7"/>
  <c r="K6"/>
  <c r="F6"/>
  <c r="K5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7" i="65"/>
  <c r="P7" s="1"/>
  <c r="E7" i="56" s="1"/>
  <c r="L8" i="65"/>
  <c r="N8" s="1"/>
  <c r="E8" i="55" s="1"/>
  <c r="L9" i="65"/>
  <c r="P9" s="1"/>
  <c r="E9" i="56" s="1"/>
  <c r="L11" i="65"/>
  <c r="P11" s="1"/>
  <c r="E11" i="56" s="1"/>
  <c r="L12" i="65"/>
  <c r="N12" s="1"/>
  <c r="E12" i="55" s="1"/>
  <c r="L13" i="65"/>
  <c r="P13" s="1"/>
  <c r="E13" i="56" s="1"/>
  <c r="L15" i="65"/>
  <c r="P15" s="1"/>
  <c r="E15" i="56" s="1"/>
  <c r="L16" i="65"/>
  <c r="N16" s="1"/>
  <c r="E16" i="55" s="1"/>
  <c r="L17" i="65"/>
  <c r="P17" s="1"/>
  <c r="E17" i="56" s="1"/>
  <c r="L19" i="65"/>
  <c r="P19" s="1"/>
  <c r="E19" i="56" s="1"/>
  <c r="L20" i="65"/>
  <c r="N20" s="1"/>
  <c r="E20" i="55" s="1"/>
  <c r="L21" i="65"/>
  <c r="P21" s="1"/>
  <c r="E21" i="56" s="1"/>
  <c r="L23" i="65"/>
  <c r="P23" s="1"/>
  <c r="E23" i="56" s="1"/>
  <c r="L24" i="65"/>
  <c r="P24" s="1"/>
  <c r="E24" i="56" s="1"/>
  <c r="L25" i="65"/>
  <c r="P25" s="1"/>
  <c r="E25" i="56" s="1"/>
  <c r="L27" i="65"/>
  <c r="P27" s="1"/>
  <c r="E27" i="56" s="1"/>
  <c r="L28" i="65"/>
  <c r="P28" s="1"/>
  <c r="E28" i="56" s="1"/>
  <c r="L29" i="65"/>
  <c r="P29" s="1"/>
  <c r="E29" i="56" s="1"/>
  <c r="L31" i="65"/>
  <c r="P31" s="1"/>
  <c r="E31" i="56" s="1"/>
  <c r="L32" i="65"/>
  <c r="P32" s="1"/>
  <c r="E32" i="56" s="1"/>
  <c r="L33" i="65"/>
  <c r="P33" s="1"/>
  <c r="E33" i="56" s="1"/>
  <c r="L35" i="65"/>
  <c r="P35" s="1"/>
  <c r="E35" i="56" s="1"/>
  <c r="L36" i="65"/>
  <c r="P36" s="1"/>
  <c r="E36" i="56" s="1"/>
  <c r="L37" i="65"/>
  <c r="P37" s="1"/>
  <c r="E37" i="56" s="1"/>
  <c r="L39" i="65"/>
  <c r="P39" s="1"/>
  <c r="E39" i="56" s="1"/>
  <c r="L40" i="65"/>
  <c r="P40" s="1"/>
  <c r="E40" i="56" s="1"/>
  <c r="L41" i="65"/>
  <c r="P41" s="1"/>
  <c r="E41" i="56" s="1"/>
  <c r="L43" i="65"/>
  <c r="P43" s="1"/>
  <c r="E43" i="56" s="1"/>
  <c r="L44" i="65"/>
  <c r="P44" s="1"/>
  <c r="E44" i="56" s="1"/>
  <c r="L45" i="65"/>
  <c r="P45" s="1"/>
  <c r="E45" i="56" s="1"/>
  <c r="L47" i="65"/>
  <c r="P47" s="1"/>
  <c r="E47" i="56" s="1"/>
  <c r="L48" i="65"/>
  <c r="P48" s="1"/>
  <c r="E48" i="56" s="1"/>
  <c r="L49" i="65"/>
  <c r="P49" s="1"/>
  <c r="E49" i="56" s="1"/>
  <c r="L51" i="65"/>
  <c r="P51" s="1"/>
  <c r="E51" i="56" s="1"/>
  <c r="L52" i="65"/>
  <c r="P52" s="1"/>
  <c r="E52" i="56" s="1"/>
  <c r="L53" i="65"/>
  <c r="P53" s="1"/>
  <c r="E53" i="56" s="1"/>
  <c r="L55" i="65"/>
  <c r="P55" s="1"/>
  <c r="E55" i="56" s="1"/>
  <c r="L56" i="65"/>
  <c r="P56" s="1"/>
  <c r="E56" i="56" s="1"/>
  <c r="L57" i="65"/>
  <c r="P57" s="1"/>
  <c r="E57" i="56" s="1"/>
  <c r="L59" i="65"/>
  <c r="P59" s="1"/>
  <c r="E59" i="56" s="1"/>
  <c r="L60" i="65"/>
  <c r="P60" s="1"/>
  <c r="E60" i="56" s="1"/>
  <c r="L61" i="65"/>
  <c r="P61" s="1"/>
  <c r="E61" i="56" s="1"/>
  <c r="L63" i="65"/>
  <c r="P63" s="1"/>
  <c r="E63" i="56" s="1"/>
  <c r="L64" i="65"/>
  <c r="P64" s="1"/>
  <c r="E64" i="56" s="1"/>
  <c r="L65" i="65"/>
  <c r="P65" s="1"/>
  <c r="E65" i="56" s="1"/>
  <c r="L67" i="65"/>
  <c r="P67" s="1"/>
  <c r="E67" i="56" s="1"/>
  <c r="L68" i="65"/>
  <c r="P68" s="1"/>
  <c r="E68" i="56" s="1"/>
  <c r="L69" i="65"/>
  <c r="P69" s="1"/>
  <c r="E69" i="56" s="1"/>
  <c r="L71" i="65"/>
  <c r="P71" s="1"/>
  <c r="E71" i="56" s="1"/>
  <c r="L72" i="65"/>
  <c r="P72" s="1"/>
  <c r="E72" i="56" s="1"/>
  <c r="L73" i="65"/>
  <c r="P73" s="1"/>
  <c r="E73" i="56" s="1"/>
  <c r="L75" i="65"/>
  <c r="P75" s="1"/>
  <c r="E75" i="56" s="1"/>
  <c r="L76" i="65"/>
  <c r="P76" s="1"/>
  <c r="E76" i="56" s="1"/>
  <c r="L77" i="65"/>
  <c r="P77" s="1"/>
  <c r="E77" i="56" s="1"/>
  <c r="L79" i="65"/>
  <c r="P79" s="1"/>
  <c r="E79" i="56" s="1"/>
  <c r="L80" i="65"/>
  <c r="P80" s="1"/>
  <c r="E80" i="56" s="1"/>
  <c r="L81" i="65"/>
  <c r="P81" s="1"/>
  <c r="E81" i="56" s="1"/>
  <c r="L83" i="65"/>
  <c r="P83" s="1"/>
  <c r="E83" i="56" s="1"/>
  <c r="L84" i="65"/>
  <c r="P84" s="1"/>
  <c r="E84" i="56" s="1"/>
  <c r="L85" i="65"/>
  <c r="P85" s="1"/>
  <c r="E85" i="56" s="1"/>
  <c r="L87" i="65"/>
  <c r="P87" s="1"/>
  <c r="E87" i="56" s="1"/>
  <c r="L88" i="65"/>
  <c r="P88" s="1"/>
  <c r="E88" i="56" s="1"/>
  <c r="L89" i="65"/>
  <c r="P89" s="1"/>
  <c r="E89" i="56" s="1"/>
  <c r="L91" i="65"/>
  <c r="P91" s="1"/>
  <c r="E91" i="56" s="1"/>
  <c r="L92" i="65"/>
  <c r="P92" s="1"/>
  <c r="E92" i="56" s="1"/>
  <c r="L93" i="65"/>
  <c r="P93" s="1"/>
  <c r="E93" i="56" s="1"/>
  <c r="L95" i="65"/>
  <c r="P95" s="1"/>
  <c r="E95" i="56" s="1"/>
  <c r="L96" i="65"/>
  <c r="P96" s="1"/>
  <c r="E96" i="56" s="1"/>
  <c r="L97" i="65"/>
  <c r="P97" s="1"/>
  <c r="E97" i="56" s="1"/>
  <c r="L3" i="65"/>
  <c r="N3" s="1"/>
  <c r="E3" i="55" s="1"/>
  <c r="P4" i="14"/>
  <c r="P5"/>
  <c r="P7"/>
  <c r="P8"/>
  <c r="P9"/>
  <c r="P11"/>
  <c r="P12"/>
  <c r="P13"/>
  <c r="P15"/>
  <c r="P16"/>
  <c r="P17"/>
  <c r="P19"/>
  <c r="P20"/>
  <c r="P21"/>
  <c r="P23"/>
  <c r="P24"/>
  <c r="P25"/>
  <c r="P27"/>
  <c r="P28"/>
  <c r="P29"/>
  <c r="P31"/>
  <c r="P32"/>
  <c r="P33"/>
  <c r="P35"/>
  <c r="P36"/>
  <c r="P37"/>
  <c r="P39"/>
  <c r="P40"/>
  <c r="P41"/>
  <c r="P43"/>
  <c r="P44"/>
  <c r="P45"/>
  <c r="P47"/>
  <c r="P48"/>
  <c r="P49"/>
  <c r="P51"/>
  <c r="P52"/>
  <c r="P53"/>
  <c r="P55"/>
  <c r="P56"/>
  <c r="P57"/>
  <c r="P59"/>
  <c r="P60"/>
  <c r="P61"/>
  <c r="P63"/>
  <c r="P64"/>
  <c r="P65"/>
  <c r="P67"/>
  <c r="P68"/>
  <c r="P69"/>
  <c r="P71"/>
  <c r="P72"/>
  <c r="P73"/>
  <c r="P75"/>
  <c r="P76"/>
  <c r="P77"/>
  <c r="P79"/>
  <c r="P80"/>
  <c r="P81"/>
  <c r="P83"/>
  <c r="P84"/>
  <c r="P85"/>
  <c r="P87"/>
  <c r="P88"/>
  <c r="P89"/>
  <c r="P91"/>
  <c r="P92"/>
  <c r="P93"/>
  <c r="P95"/>
  <c r="P96"/>
  <c r="P97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A1"/>
  <c r="T99" i="62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F87"/>
  <c r="U86"/>
  <c r="N86"/>
  <c r="F86"/>
  <c r="AD85"/>
  <c r="U85"/>
  <c r="N85"/>
  <c r="F85"/>
  <c r="U84"/>
  <c r="F84"/>
  <c r="U83"/>
  <c r="F83"/>
  <c r="U82"/>
  <c r="N82"/>
  <c r="F82"/>
  <c r="U81"/>
  <c r="N81"/>
  <c r="F81"/>
  <c r="U80"/>
  <c r="F80"/>
  <c r="U79"/>
  <c r="F79"/>
  <c r="AC78"/>
  <c r="U78"/>
  <c r="N78"/>
  <c r="F78"/>
  <c r="U77"/>
  <c r="N77"/>
  <c r="F77"/>
  <c r="U76"/>
  <c r="F76"/>
  <c r="U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F63"/>
  <c r="AC62"/>
  <c r="U62"/>
  <c r="N62"/>
  <c r="F62"/>
  <c r="U61"/>
  <c r="N61"/>
  <c r="F61"/>
  <c r="U60"/>
  <c r="F60"/>
  <c r="U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U80"/>
  <c r="F80"/>
  <c r="U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P98" i="14" l="1"/>
  <c r="P94"/>
  <c r="P90"/>
  <c r="P86"/>
  <c r="P82"/>
  <c r="P78"/>
  <c r="P74"/>
  <c r="P70"/>
  <c r="P66"/>
  <c r="P62"/>
  <c r="P58"/>
  <c r="P54"/>
  <c r="P50"/>
  <c r="P46"/>
  <c r="P42"/>
  <c r="P38"/>
  <c r="P34"/>
  <c r="P30"/>
  <c r="P26"/>
  <c r="P22"/>
  <c r="P18"/>
  <c r="P14"/>
  <c r="P10"/>
  <c r="P6"/>
  <c r="L98" i="65"/>
  <c r="P98" s="1"/>
  <c r="E98" i="56" s="1"/>
  <c r="L94" i="65"/>
  <c r="P94" s="1"/>
  <c r="E94" i="56" s="1"/>
  <c r="L90" i="65"/>
  <c r="P90" s="1"/>
  <c r="E90" i="56" s="1"/>
  <c r="L86" i="65"/>
  <c r="P86" s="1"/>
  <c r="E86" i="56" s="1"/>
  <c r="L82" i="65"/>
  <c r="P82" s="1"/>
  <c r="E82" i="56" s="1"/>
  <c r="L78" i="65"/>
  <c r="P78" s="1"/>
  <c r="E78" i="56" s="1"/>
  <c r="L74" i="65"/>
  <c r="P74" s="1"/>
  <c r="E74" i="56" s="1"/>
  <c r="L70" i="65"/>
  <c r="P70" s="1"/>
  <c r="E70" i="56" s="1"/>
  <c r="L66" i="65"/>
  <c r="P66" s="1"/>
  <c r="E66" i="56" s="1"/>
  <c r="L62" i="65"/>
  <c r="P62" s="1"/>
  <c r="E62" i="56" s="1"/>
  <c r="L58" i="65"/>
  <c r="P58" s="1"/>
  <c r="E58" i="56" s="1"/>
  <c r="L54" i="65"/>
  <c r="P54" s="1"/>
  <c r="E54" i="56" s="1"/>
  <c r="L50" i="65"/>
  <c r="P50" s="1"/>
  <c r="E50" i="56" s="1"/>
  <c r="L46" i="65"/>
  <c r="P46" s="1"/>
  <c r="E46" i="56" s="1"/>
  <c r="L42" i="65"/>
  <c r="P42" s="1"/>
  <c r="E42" i="56" s="1"/>
  <c r="L38" i="65"/>
  <c r="P38" s="1"/>
  <c r="E38" i="56" s="1"/>
  <c r="L34" i="65"/>
  <c r="P34" s="1"/>
  <c r="E34" i="56" s="1"/>
  <c r="L30" i="65"/>
  <c r="P30" s="1"/>
  <c r="E30" i="56" s="1"/>
  <c r="L26" i="65"/>
  <c r="P26" s="1"/>
  <c r="E26" i="56" s="1"/>
  <c r="L22" i="65"/>
  <c r="P22" s="1"/>
  <c r="E22" i="56" s="1"/>
  <c r="L18" i="65"/>
  <c r="P18" s="1"/>
  <c r="E18" i="56" s="1"/>
  <c r="L14" i="65"/>
  <c r="P14" s="1"/>
  <c r="E14" i="56" s="1"/>
  <c r="L10" i="65"/>
  <c r="P10" s="1"/>
  <c r="E10" i="56" s="1"/>
  <c r="L6" i="65"/>
  <c r="P6" s="1"/>
  <c r="E6" i="56" s="1"/>
  <c r="N59" i="62"/>
  <c r="N63"/>
  <c r="N75"/>
  <c r="N79"/>
  <c r="N83"/>
  <c r="N87"/>
  <c r="N95"/>
  <c r="F79" i="56"/>
  <c r="N24" i="58"/>
  <c r="F91" i="63"/>
  <c r="B99"/>
  <c r="B99" i="61"/>
  <c r="F81" i="56"/>
  <c r="B99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O31" i="65"/>
  <c r="D31" i="56" s="1"/>
  <c r="G31" s="1"/>
  <c r="O32" i="65"/>
  <c r="D32" i="56" s="1"/>
  <c r="G32" s="1"/>
  <c r="V32" s="1"/>
  <c r="O33" i="65"/>
  <c r="D33" i="56" s="1"/>
  <c r="G33" s="1"/>
  <c r="O33" s="1"/>
  <c r="O34" i="65"/>
  <c r="D34" i="56" s="1"/>
  <c r="G34" s="1"/>
  <c r="O35" i="65"/>
  <c r="D35" i="56" s="1"/>
  <c r="G35" s="1"/>
  <c r="O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O47" i="65"/>
  <c r="D47" i="56" s="1"/>
  <c r="G47" s="1"/>
  <c r="O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V66" s="1"/>
  <c r="O67" i="65"/>
  <c r="D67" i="56" s="1"/>
  <c r="G67" s="1"/>
  <c r="O68" i="65"/>
  <c r="D68" i="56" s="1"/>
  <c r="G68" s="1"/>
  <c r="O69" i="65"/>
  <c r="D69" i="56" s="1"/>
  <c r="G69" s="1"/>
  <c r="O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V76" s="1"/>
  <c r="O77" i="65"/>
  <c r="D77" i="56" s="1"/>
  <c r="G77" s="1"/>
  <c r="O77" s="1"/>
  <c r="O78" i="65"/>
  <c r="D78" i="56" s="1"/>
  <c r="G78" s="1"/>
  <c r="V78" s="1"/>
  <c r="O79" i="65"/>
  <c r="D79" i="56" s="1"/>
  <c r="G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O84" i="65"/>
  <c r="D84" i="56" s="1"/>
  <c r="G84" s="1"/>
  <c r="O85" i="65"/>
  <c r="D85" i="56" s="1"/>
  <c r="G85" s="1"/>
  <c r="V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V13" s="1"/>
  <c r="M14" i="65"/>
  <c r="D14" i="55" s="1"/>
  <c r="G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V68" s="1"/>
  <c r="M69" i="65"/>
  <c r="D69" i="55" s="1"/>
  <c r="M70" i="65"/>
  <c r="D70" i="55" s="1"/>
  <c r="G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M88" i="65"/>
  <c r="D88" i="55" s="1"/>
  <c r="G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O6" s="1"/>
  <c r="N10"/>
  <c r="O10" s="1"/>
  <c r="N14"/>
  <c r="N22"/>
  <c r="N26"/>
  <c r="N30"/>
  <c r="N38"/>
  <c r="N42"/>
  <c r="N46"/>
  <c r="N54"/>
  <c r="O54" s="1"/>
  <c r="N58"/>
  <c r="N62"/>
  <c r="N66"/>
  <c r="O66" s="1"/>
  <c r="N70"/>
  <c r="O70" s="1"/>
  <c r="N74"/>
  <c r="N78"/>
  <c r="N9"/>
  <c r="O9" s="1"/>
  <c r="N13"/>
  <c r="N25"/>
  <c r="O25" s="1"/>
  <c r="N29"/>
  <c r="N41"/>
  <c r="O41" s="1"/>
  <c r="N45"/>
  <c r="O45" s="1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4"/>
  <c r="V92"/>
  <c r="V14" i="55"/>
  <c r="U99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O39" s="1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O14" s="1"/>
  <c r="N15"/>
  <c r="N17"/>
  <c r="O17" s="1"/>
  <c r="N26"/>
  <c r="N30"/>
  <c r="O30" s="1"/>
  <c r="N31"/>
  <c r="N33"/>
  <c r="N42"/>
  <c r="N46"/>
  <c r="O46" s="1"/>
  <c r="N47"/>
  <c r="N49"/>
  <c r="N58"/>
  <c r="N62"/>
  <c r="O62" s="1"/>
  <c r="N63"/>
  <c r="O63" s="1"/>
  <c r="N66"/>
  <c r="O66" s="1"/>
  <c r="N67"/>
  <c r="N70"/>
  <c r="O70" s="1"/>
  <c r="N71"/>
  <c r="N74"/>
  <c r="O74" s="1"/>
  <c r="N75"/>
  <c r="N78"/>
  <c r="O78" s="1"/>
  <c r="N79"/>
  <c r="N82"/>
  <c r="O82" s="1"/>
  <c r="N83"/>
  <c r="N86"/>
  <c r="O86" s="1"/>
  <c r="N87"/>
  <c r="N90"/>
  <c r="O90" s="1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O55" s="1"/>
  <c r="N56"/>
  <c r="O56" s="1"/>
  <c r="N59"/>
  <c r="O59" s="1"/>
  <c r="N60"/>
  <c r="O60" s="1"/>
  <c r="N63"/>
  <c r="N64"/>
  <c r="O64" s="1"/>
  <c r="N67"/>
  <c r="O67" s="1"/>
  <c r="N68"/>
  <c r="N71"/>
  <c r="O71" s="1"/>
  <c r="N72"/>
  <c r="O72" s="1"/>
  <c r="N75"/>
  <c r="O75" s="1"/>
  <c r="N76"/>
  <c r="N79"/>
  <c r="O79" s="1"/>
  <c r="N80"/>
  <c r="O80" s="1"/>
  <c r="N83"/>
  <c r="O83" s="1"/>
  <c r="N84"/>
  <c r="O84" s="1"/>
  <c r="N87"/>
  <c r="O87" s="1"/>
  <c r="N88"/>
  <c r="O88" s="1"/>
  <c r="N91"/>
  <c r="O91" s="1"/>
  <c r="N92"/>
  <c r="O92" s="1"/>
  <c r="N95"/>
  <c r="O95" s="1"/>
  <c r="N96"/>
  <c r="O96" s="1"/>
  <c r="I99"/>
  <c r="N81"/>
  <c r="N82"/>
  <c r="O82" s="1"/>
  <c r="N85"/>
  <c r="N86"/>
  <c r="O86" s="1"/>
  <c r="N89"/>
  <c r="N90"/>
  <c r="O90" s="1"/>
  <c r="N93"/>
  <c r="O93" s="1"/>
  <c r="N94"/>
  <c r="N97"/>
  <c r="N98"/>
  <c r="O98" s="1"/>
  <c r="N5" i="57"/>
  <c r="N7"/>
  <c r="N9"/>
  <c r="N11"/>
  <c r="N13"/>
  <c r="N15"/>
  <c r="N17"/>
  <c r="N19"/>
  <c r="N21"/>
  <c r="N23"/>
  <c r="N25"/>
  <c r="N29"/>
  <c r="N22" i="55"/>
  <c r="N38"/>
  <c r="O38" s="1"/>
  <c r="N55"/>
  <c r="O88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M36" i="66"/>
  <c r="D36" i="57" s="1"/>
  <c r="G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G27" s="1"/>
  <c r="V27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G77" s="1"/>
  <c r="V77" s="1"/>
  <c r="M73" i="66"/>
  <c r="D73" i="57" s="1"/>
  <c r="M69" i="66"/>
  <c r="D69" i="57" s="1"/>
  <c r="M65" i="66"/>
  <c r="D65" i="57" s="1"/>
  <c r="M61" i="66"/>
  <c r="D61" i="57" s="1"/>
  <c r="G61" s="1"/>
  <c r="V61" s="1"/>
  <c r="M57" i="66"/>
  <c r="D57" i="57" s="1"/>
  <c r="M53" i="66"/>
  <c r="D53" i="57" s="1"/>
  <c r="M49" i="66"/>
  <c r="D49" i="57" s="1"/>
  <c r="M45" i="66"/>
  <c r="D45" i="57" s="1"/>
  <c r="G45" s="1"/>
  <c r="O45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G13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48"/>
  <c r="O48"/>
  <c r="V56"/>
  <c r="V9"/>
  <c r="V32"/>
  <c r="O32"/>
  <c r="V40"/>
  <c r="V47"/>
  <c r="V16"/>
  <c r="O16"/>
  <c r="V24"/>
  <c r="V31"/>
  <c r="V43"/>
  <c r="O43"/>
  <c r="V98"/>
  <c r="O98"/>
  <c r="V10" i="56"/>
  <c r="V19"/>
  <c r="O19"/>
  <c r="V24"/>
  <c r="V26"/>
  <c r="V40"/>
  <c r="V51"/>
  <c r="O51"/>
  <c r="N8" i="55"/>
  <c r="F9"/>
  <c r="I99"/>
  <c r="M99"/>
  <c r="N12"/>
  <c r="F13"/>
  <c r="V22"/>
  <c r="G26"/>
  <c r="N28"/>
  <c r="O28" s="1"/>
  <c r="F29"/>
  <c r="V38"/>
  <c r="G42"/>
  <c r="N44"/>
  <c r="O44" s="1"/>
  <c r="F45"/>
  <c r="V54"/>
  <c r="G58"/>
  <c r="N60"/>
  <c r="O60" s="1"/>
  <c r="F61"/>
  <c r="O64"/>
  <c r="O72"/>
  <c r="O80"/>
  <c r="O92"/>
  <c r="O65" i="56"/>
  <c r="V3" i="55"/>
  <c r="V62"/>
  <c r="V66"/>
  <c r="V74"/>
  <c r="V82"/>
  <c r="V94"/>
  <c r="O94"/>
  <c r="V6" i="56"/>
  <c r="V15"/>
  <c r="O15"/>
  <c r="V22"/>
  <c r="O22"/>
  <c r="V31"/>
  <c r="O31"/>
  <c r="V36"/>
  <c r="V38"/>
  <c r="O38"/>
  <c r="V47"/>
  <c r="V52"/>
  <c r="V54"/>
  <c r="V59"/>
  <c r="V67"/>
  <c r="V70"/>
  <c r="V83"/>
  <c r="V86"/>
  <c r="V91"/>
  <c r="V94"/>
  <c r="V36" i="57"/>
  <c r="V68"/>
  <c r="V21" i="58"/>
  <c r="V12" i="55"/>
  <c r="V17"/>
  <c r="V28"/>
  <c r="V44"/>
  <c r="V60"/>
  <c r="V90"/>
  <c r="V11" i="56"/>
  <c r="O11"/>
  <c r="V18"/>
  <c r="O18"/>
  <c r="V27"/>
  <c r="O27"/>
  <c r="V34"/>
  <c r="O34"/>
  <c r="V43"/>
  <c r="O43"/>
  <c r="V48"/>
  <c r="V50"/>
  <c r="O50"/>
  <c r="B99" i="55"/>
  <c r="F3"/>
  <c r="K99"/>
  <c r="F5"/>
  <c r="O19"/>
  <c r="N20"/>
  <c r="F21"/>
  <c r="G34"/>
  <c r="O35"/>
  <c r="N36"/>
  <c r="O36" s="1"/>
  <c r="F37"/>
  <c r="G50"/>
  <c r="O51"/>
  <c r="N52"/>
  <c r="O52" s="1"/>
  <c r="F53"/>
  <c r="O76"/>
  <c r="O84"/>
  <c r="O5" i="56"/>
  <c r="O21"/>
  <c r="O37"/>
  <c r="O53"/>
  <c r="O61"/>
  <c r="V70" i="55"/>
  <c r="V78"/>
  <c r="V86"/>
  <c r="V7" i="56"/>
  <c r="O7"/>
  <c r="V23"/>
  <c r="O23"/>
  <c r="V28"/>
  <c r="V39"/>
  <c r="O39"/>
  <c r="V44"/>
  <c r="V55"/>
  <c r="V58"/>
  <c r="O58"/>
  <c r="V63"/>
  <c r="V71"/>
  <c r="V79"/>
  <c r="V82"/>
  <c r="V87"/>
  <c r="V90"/>
  <c r="V95"/>
  <c r="V98"/>
  <c r="J99" i="55"/>
  <c r="G6"/>
  <c r="O7"/>
  <c r="N24"/>
  <c r="O24" s="1"/>
  <c r="N40"/>
  <c r="O40" s="1"/>
  <c r="N56"/>
  <c r="O56" s="1"/>
  <c r="O71"/>
  <c r="O96"/>
  <c r="V70" i="58"/>
  <c r="V67" i="55"/>
  <c r="V83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V6"/>
  <c r="N12"/>
  <c r="F13"/>
  <c r="V14"/>
  <c r="N20"/>
  <c r="F21"/>
  <c r="V22"/>
  <c r="V34"/>
  <c r="V50"/>
  <c r="V66"/>
  <c r="O66"/>
  <c r="V82"/>
  <c r="V85"/>
  <c r="V98"/>
  <c r="V64" i="55"/>
  <c r="V72"/>
  <c r="V76"/>
  <c r="V80"/>
  <c r="V84"/>
  <c r="V88"/>
  <c r="V92"/>
  <c r="V96"/>
  <c r="F3" i="56"/>
  <c r="F99" s="1"/>
  <c r="V5"/>
  <c r="V9"/>
  <c r="V13"/>
  <c r="V17"/>
  <c r="V21"/>
  <c r="V25"/>
  <c r="V33"/>
  <c r="V37"/>
  <c r="V41"/>
  <c r="V45"/>
  <c r="V49"/>
  <c r="V53"/>
  <c r="V61"/>
  <c r="V65"/>
  <c r="V77"/>
  <c r="V89"/>
  <c r="V93"/>
  <c r="V97"/>
  <c r="N3" i="57"/>
  <c r="V97" i="58"/>
  <c r="N3" i="56"/>
  <c r="G88" i="57"/>
  <c r="N90"/>
  <c r="F91"/>
  <c r="K99" i="58"/>
  <c r="U99"/>
  <c r="F9"/>
  <c r="F17"/>
  <c r="V26"/>
  <c r="V29"/>
  <c r="O29"/>
  <c r="O42"/>
  <c r="V77"/>
  <c r="O77"/>
  <c r="V90"/>
  <c r="O93"/>
  <c r="N78" i="57"/>
  <c r="F79"/>
  <c r="N94"/>
  <c r="N98"/>
  <c r="J99" i="58"/>
  <c r="N3"/>
  <c r="N6"/>
  <c r="O6" s="1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22" i="55" l="1"/>
  <c r="O11"/>
  <c r="V61" i="58"/>
  <c r="V37"/>
  <c r="G93" i="57"/>
  <c r="V93" s="1"/>
  <c r="G62" i="56"/>
  <c r="V62" s="1"/>
  <c r="G46"/>
  <c r="G30"/>
  <c r="G14"/>
  <c r="O30" i="58"/>
  <c r="O3" i="55"/>
  <c r="G12" i="56"/>
  <c r="V12" s="1"/>
  <c r="G8"/>
  <c r="V8" s="1"/>
  <c r="O74" i="58"/>
  <c r="O83" i="55"/>
  <c r="O67"/>
  <c r="G10"/>
  <c r="O44" i="57"/>
  <c r="O17" i="58"/>
  <c r="O81"/>
  <c r="O26"/>
  <c r="O74" i="56"/>
  <c r="O46"/>
  <c r="O26"/>
  <c r="O73"/>
  <c r="O57"/>
  <c r="O29"/>
  <c r="O13"/>
  <c r="O91" i="55"/>
  <c r="O97" i="58"/>
  <c r="O9"/>
  <c r="O13" i="57"/>
  <c r="O48"/>
  <c r="O64"/>
  <c r="O11"/>
  <c r="O40"/>
  <c r="O76" i="56"/>
  <c r="V57"/>
  <c r="O94"/>
  <c r="V73"/>
  <c r="V69"/>
  <c r="V29"/>
  <c r="O20" i="55"/>
  <c r="G18"/>
  <c r="O78" i="56"/>
  <c r="V74"/>
  <c r="V46"/>
  <c r="O42"/>
  <c r="E99"/>
  <c r="G4"/>
  <c r="V4" s="1"/>
  <c r="O97"/>
  <c r="O89"/>
  <c r="O85"/>
  <c r="O81"/>
  <c r="O63"/>
  <c r="V35"/>
  <c r="V91" i="55"/>
  <c r="G87"/>
  <c r="O75"/>
  <c r="O68"/>
  <c r="E99"/>
  <c r="O12"/>
  <c r="O95"/>
  <c r="O59"/>
  <c r="D99"/>
  <c r="O9"/>
  <c r="O57" i="58"/>
  <c r="V5"/>
  <c r="O65"/>
  <c r="O41"/>
  <c r="O27"/>
  <c r="O25"/>
  <c r="G82" i="57"/>
  <c r="V82" s="1"/>
  <c r="G69"/>
  <c r="O69" s="1"/>
  <c r="G37"/>
  <c r="O37" s="1"/>
  <c r="G29"/>
  <c r="V29" s="1"/>
  <c r="O4"/>
  <c r="G91" i="58"/>
  <c r="G75"/>
  <c r="G59"/>
  <c r="G43"/>
  <c r="O22"/>
  <c r="F99"/>
  <c r="G11"/>
  <c r="V11" s="1"/>
  <c r="E99"/>
  <c r="V9"/>
  <c r="O53"/>
  <c r="O45"/>
  <c r="D99"/>
  <c r="G98" i="57"/>
  <c r="V98" s="1"/>
  <c r="G86"/>
  <c r="O86" s="1"/>
  <c r="G85"/>
  <c r="V85" s="1"/>
  <c r="G53"/>
  <c r="O53" s="1"/>
  <c r="G25"/>
  <c r="V25" s="1"/>
  <c r="G22"/>
  <c r="V22" s="1"/>
  <c r="G21"/>
  <c r="V21" s="1"/>
  <c r="G9"/>
  <c r="V9" s="1"/>
  <c r="G5"/>
  <c r="V5" s="1"/>
  <c r="O56"/>
  <c r="V40"/>
  <c r="O24"/>
  <c r="O30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V76"/>
  <c r="O28"/>
  <c r="O35"/>
  <c r="O52"/>
  <c r="V18"/>
  <c r="V6"/>
  <c r="O78"/>
  <c r="O61"/>
  <c r="V63"/>
  <c r="V12"/>
  <c r="AD99" i="63"/>
  <c r="AC99"/>
  <c r="AC99" i="62"/>
  <c r="AD99"/>
  <c r="AC99" i="61"/>
  <c r="O90" i="57"/>
  <c r="V13"/>
  <c r="V64"/>
  <c r="O31"/>
  <c r="O26"/>
  <c r="O10"/>
  <c r="V48"/>
  <c r="O32"/>
  <c r="O16"/>
  <c r="V71"/>
  <c r="V55"/>
  <c r="O39"/>
  <c r="V47"/>
  <c r="V45"/>
  <c r="V27"/>
  <c r="O7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29"/>
  <c r="O19"/>
  <c r="O10" i="58"/>
  <c r="G64"/>
  <c r="G68"/>
  <c r="V68" s="1"/>
  <c r="G4"/>
  <c r="V4" s="1"/>
  <c r="G72"/>
  <c r="G8"/>
  <c r="G92"/>
  <c r="V92" s="1"/>
  <c r="G28"/>
  <c r="V28" s="1"/>
  <c r="O93" i="57"/>
  <c r="O94" i="58"/>
  <c r="O86"/>
  <c r="O78"/>
  <c r="O70"/>
  <c r="O62"/>
  <c r="O54"/>
  <c r="O46"/>
  <c r="O38"/>
  <c r="O21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V69" i="57" l="1"/>
  <c r="O62" i="56"/>
  <c r="O22" i="57"/>
  <c r="O12" i="56"/>
  <c r="O30"/>
  <c r="V30"/>
  <c r="V14"/>
  <c r="O14"/>
  <c r="O8"/>
  <c r="O82" i="57"/>
  <c r="O48" i="58"/>
  <c r="O4" i="56"/>
  <c r="G99"/>
  <c r="V99" s="1"/>
  <c r="O16"/>
  <c r="V87" i="55"/>
  <c r="O87"/>
  <c r="O49"/>
  <c r="O53"/>
  <c r="O56" i="58"/>
  <c r="O52"/>
  <c r="V37" i="57"/>
  <c r="O5"/>
  <c r="V91" i="58"/>
  <c r="O91"/>
  <c r="O75"/>
  <c r="V75"/>
  <c r="O59"/>
  <c r="V59"/>
  <c r="O51"/>
  <c r="O43"/>
  <c r="V43"/>
  <c r="O11"/>
  <c r="O88"/>
  <c r="O80"/>
  <c r="O39"/>
  <c r="O98" i="57"/>
  <c r="V86"/>
  <c r="O85"/>
  <c r="V53"/>
  <c r="O25"/>
  <c r="O9"/>
  <c r="V41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CT91" s="1"/>
  <c r="BI91"/>
  <c r="BE91"/>
  <c r="BD91"/>
  <c r="BC91"/>
  <c r="BB91"/>
  <c r="AX91"/>
  <c r="AW91"/>
  <c r="AV91"/>
  <c r="AU91"/>
  <c r="AQ91"/>
  <c r="AP91"/>
  <c r="AO91"/>
  <c r="BY91" s="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CG79" s="1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CG75" s="1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BY32" s="1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BY28" s="1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DB19" s="1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BX7" s="1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X10" i="54" l="1"/>
  <c r="DB16"/>
  <c r="CA19"/>
  <c r="BY37"/>
  <c r="DA37"/>
  <c r="CZ46"/>
  <c r="CA51"/>
  <c r="CA59"/>
  <c r="DC59"/>
  <c r="BY85"/>
  <c r="DA85"/>
  <c r="BY8"/>
  <c r="BY12"/>
  <c r="DC34"/>
  <c r="BY40"/>
  <c r="CG47"/>
  <c r="CN47"/>
  <c r="CG51"/>
  <c r="CN95"/>
  <c r="CN10"/>
  <c r="CU10"/>
  <c r="CN22"/>
  <c r="CU22"/>
  <c r="CH37"/>
  <c r="CU46"/>
  <c r="CN50"/>
  <c r="CT51"/>
  <c r="CN58"/>
  <c r="CU58"/>
  <c r="CM79"/>
  <c r="CO93"/>
  <c r="CT95"/>
  <c r="DA95"/>
  <c r="CA16"/>
  <c r="CN17"/>
  <c r="CU17"/>
  <c r="BX19"/>
  <c r="BY46"/>
  <c r="CT46"/>
  <c r="DA46"/>
  <c r="BY58"/>
  <c r="DA58"/>
  <c r="BY66"/>
  <c r="BY86"/>
  <c r="DB95"/>
  <c r="DB87"/>
  <c r="DB83"/>
  <c r="DB75"/>
  <c r="DB67"/>
  <c r="DB63"/>
  <c r="DB42"/>
  <c r="DB37"/>
  <c r="DB33"/>
  <c r="DB29"/>
  <c r="DB25"/>
  <c r="BR99"/>
  <c r="DB3"/>
  <c r="BT96"/>
  <c r="DA96"/>
  <c r="BT84"/>
  <c r="DJ84" s="1"/>
  <c r="F84" i="40" s="1"/>
  <c r="DA84" i="54"/>
  <c r="BT70"/>
  <c r="BT65"/>
  <c r="BT37"/>
  <c r="BT32"/>
  <c r="BT28"/>
  <c r="BT24"/>
  <c r="BT8"/>
  <c r="CZ97"/>
  <c r="CZ77"/>
  <c r="CZ6"/>
  <c r="CV4"/>
  <c r="BM96"/>
  <c r="DI96" s="1"/>
  <c r="E96" i="40" s="1"/>
  <c r="BM84" i="54"/>
  <c r="BM67"/>
  <c r="BM62"/>
  <c r="BM56"/>
  <c r="BM42"/>
  <c r="BM40"/>
  <c r="BM16"/>
  <c r="DI16" s="1"/>
  <c r="E16" i="40" s="1"/>
  <c r="BM4" i="54"/>
  <c r="CO5"/>
  <c r="BF96"/>
  <c r="DH96" s="1"/>
  <c r="D96" i="40" s="1"/>
  <c r="BF56" i="54"/>
  <c r="BF51"/>
  <c r="BF46"/>
  <c r="BF42"/>
  <c r="BF32"/>
  <c r="BF28"/>
  <c r="BF24"/>
  <c r="BF16"/>
  <c r="BF14"/>
  <c r="DH14" s="1"/>
  <c r="D14" i="40" s="1"/>
  <c r="CG10" i="54"/>
  <c r="AY96"/>
  <c r="AY93"/>
  <c r="AY70"/>
  <c r="AY67"/>
  <c r="AY65"/>
  <c r="AY51"/>
  <c r="AY37"/>
  <c r="AY24"/>
  <c r="AP99"/>
  <c r="AR96"/>
  <c r="DF96" s="1"/>
  <c r="B96" i="40" s="1"/>
  <c r="AR88" i="54"/>
  <c r="DF88" s="1"/>
  <c r="B88" i="40" s="1"/>
  <c r="AR81" i="54"/>
  <c r="DF81" s="1"/>
  <c r="B81" i="40" s="1"/>
  <c r="AR74" i="54"/>
  <c r="DF74" s="1"/>
  <c r="B74" i="40" s="1"/>
  <c r="AR70" i="54"/>
  <c r="DF70" s="1"/>
  <c r="B70" i="40" s="1"/>
  <c r="AR62" i="54"/>
  <c r="DF62" s="1"/>
  <c r="B62" i="40" s="1"/>
  <c r="AR52" i="54"/>
  <c r="DF52" s="1"/>
  <c r="B52" i="40" s="1"/>
  <c r="AR51" i="54"/>
  <c r="DF51" s="1"/>
  <c r="B51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CH25" i="54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H44" s="1"/>
  <c r="D44" i="40" s="1"/>
  <c r="DB45" i="54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DJ38" s="1"/>
  <c r="F38" i="40" s="1"/>
  <c r="BT41" i="54"/>
  <c r="BT43"/>
  <c r="DA44"/>
  <c r="BT48"/>
  <c r="BT51"/>
  <c r="BT52"/>
  <c r="CZ53"/>
  <c r="DB55"/>
  <c r="BT58"/>
  <c r="DB59"/>
  <c r="BT60"/>
  <c r="CZ61"/>
  <c r="BT63"/>
  <c r="DJ63" s="1"/>
  <c r="F63" i="40" s="1"/>
  <c r="BT66" i="54"/>
  <c r="DA68"/>
  <c r="DB71"/>
  <c r="BT74"/>
  <c r="DJ74" s="1"/>
  <c r="F74" i="40" s="1"/>
  <c r="BT75" i="54"/>
  <c r="DJ75" s="1"/>
  <c r="F75" i="40" s="1"/>
  <c r="BT79" i="54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DJ12" s="1"/>
  <c r="F12" i="40" s="1"/>
  <c r="BT15" i="54"/>
  <c r="DJ15" s="1"/>
  <c r="F15" i="40" s="1"/>
  <c r="DB18" i="54"/>
  <c r="DB22"/>
  <c r="BT25"/>
  <c r="DJ25" s="1"/>
  <c r="F25" i="40" s="1"/>
  <c r="DB26" i="54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CZ62"/>
  <c r="BT64"/>
  <c r="CZ65"/>
  <c r="BT67"/>
  <c r="BT69"/>
  <c r="BT72"/>
  <c r="DJ72" s="1"/>
  <c r="F72" i="40" s="1"/>
  <c r="BT78" i="54"/>
  <c r="CZ78"/>
  <c r="BT81"/>
  <c r="BT83"/>
  <c r="BT86"/>
  <c r="BT89"/>
  <c r="BT93"/>
  <c r="DJ93" s="1"/>
  <c r="F93" i="40" s="1"/>
  <c r="BT95" i="54"/>
  <c r="BT4"/>
  <c r="BT7"/>
  <c r="DJ7" s="1"/>
  <c r="BT11"/>
  <c r="BT19"/>
  <c r="DJ19" s="1"/>
  <c r="F19" i="40" s="1"/>
  <c r="BT23" i="54"/>
  <c r="DJ23" s="1"/>
  <c r="F23" i="40" s="1"/>
  <c r="DB24" i="54"/>
  <c r="BT27"/>
  <c r="DA28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DI97" s="1"/>
  <c r="E97" i="40" s="1"/>
  <c r="BM35" i="54"/>
  <c r="BM38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BM25"/>
  <c r="BM29"/>
  <c r="BM33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DI52" i="54"/>
  <c r="E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DH83" s="1"/>
  <c r="D83" i="40" s="1"/>
  <c r="BF86" i="54"/>
  <c r="BF88"/>
  <c r="DH88" s="1"/>
  <c r="D88" i="40" s="1"/>
  <c r="BF91" i="54"/>
  <c r="BF92"/>
  <c r="DH92" s="1"/>
  <c r="D92" i="40" s="1"/>
  <c r="DJ92" i="54"/>
  <c r="F92" i="40" s="1"/>
  <c r="BF97" i="54"/>
  <c r="DI5"/>
  <c r="E5" i="40" s="1"/>
  <c r="BF17" i="54"/>
  <c r="BF30"/>
  <c r="DJ34"/>
  <c r="F34" i="40" s="1"/>
  <c r="BF49" i="54"/>
  <c r="BF4"/>
  <c r="BF6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BF48"/>
  <c r="BF55"/>
  <c r="DH55" s="1"/>
  <c r="D55" i="40" s="1"/>
  <c r="BF60" i="54"/>
  <c r="BF63"/>
  <c r="BF65"/>
  <c r="BF70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BF64"/>
  <c r="DH64" s="1"/>
  <c r="D64" i="40" s="1"/>
  <c r="BF67" i="54"/>
  <c r="DI67"/>
  <c r="E67" i="40" s="1"/>
  <c r="DJ67" i="54"/>
  <c r="F67" i="40" s="1"/>
  <c r="BF69" i="54"/>
  <c r="DH69" s="1"/>
  <c r="D69" i="40" s="1"/>
  <c r="DI69" i="54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DI93" i="54"/>
  <c r="E93" i="40" s="1"/>
  <c r="BF95" i="54"/>
  <c r="DH95" s="1"/>
  <c r="D95" i="40" s="1"/>
  <c r="BF98" i="54"/>
  <c r="DH98" s="1"/>
  <c r="D98" i="40" s="1"/>
  <c r="AY4" i="54"/>
  <c r="AY6"/>
  <c r="AY8"/>
  <c r="DG8" s="1"/>
  <c r="C8" i="40" s="1"/>
  <c r="AY9" i="54"/>
  <c r="AY15"/>
  <c r="DG15" s="1"/>
  <c r="C15" i="40" s="1"/>
  <c r="DI15" i="54"/>
  <c r="E15" i="40" s="1"/>
  <c r="AY17" i="54"/>
  <c r="DG17" s="1"/>
  <c r="C17" i="40" s="1"/>
  <c r="AY19" i="54"/>
  <c r="DI19"/>
  <c r="E19" i="40" s="1"/>
  <c r="AY29" i="54"/>
  <c r="DH29"/>
  <c r="D29" i="40" s="1"/>
  <c r="DI29" i="54"/>
  <c r="E29" i="40" s="1"/>
  <c r="AY32" i="54"/>
  <c r="DH32"/>
  <c r="D32" i="40" s="1"/>
  <c r="AY40" i="54"/>
  <c r="CE40"/>
  <c r="AY45"/>
  <c r="DG45" s="1"/>
  <c r="C45" i="40" s="1"/>
  <c r="AY47" i="54"/>
  <c r="AY48"/>
  <c r="DG48" s="1"/>
  <c r="C48" i="40" s="1"/>
  <c r="AY58" i="54"/>
  <c r="DH58"/>
  <c r="D58" i="40" s="1"/>
  <c r="DI58" i="54"/>
  <c r="E58" i="40" s="1"/>
  <c r="AY62" i="54"/>
  <c r="DI62"/>
  <c r="E62" i="40" s="1"/>
  <c r="DJ62" i="54"/>
  <c r="F62" i="40" s="1"/>
  <c r="AY72" i="54"/>
  <c r="AY79"/>
  <c r="DI79"/>
  <c r="E79" i="40" s="1"/>
  <c r="DJ79" i="54"/>
  <c r="F79" i="40" s="1"/>
  <c r="AY81" i="54"/>
  <c r="DG81" s="1"/>
  <c r="C81" i="40" s="1"/>
  <c r="DJ81" i="54"/>
  <c r="F81" i="40" s="1"/>
  <c r="AY83" i="54"/>
  <c r="DG83" s="1"/>
  <c r="C83" i="40" s="1"/>
  <c r="AY86" i="54"/>
  <c r="AY95"/>
  <c r="AY97"/>
  <c r="DG97" s="1"/>
  <c r="C97" i="40" s="1"/>
  <c r="AY22" i="54"/>
  <c r="AY25"/>
  <c r="DG25" s="1"/>
  <c r="C25" i="40" s="1"/>
  <c r="AY28" i="54"/>
  <c r="DJ28"/>
  <c r="F28" i="40" s="1"/>
  <c r="AY31" i="54"/>
  <c r="DG31" s="1"/>
  <c r="C31" i="40" s="1"/>
  <c r="DJ31" i="54"/>
  <c r="F31" i="40" s="1"/>
  <c r="AY36" i="54"/>
  <c r="CE36"/>
  <c r="AY39"/>
  <c r="DJ39"/>
  <c r="F39" i="40" s="1"/>
  <c r="AY44" i="54"/>
  <c r="AY53"/>
  <c r="DG53" s="1"/>
  <c r="C53" i="40" s="1"/>
  <c r="CE53" i="54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AY94"/>
  <c r="DG94" s="1"/>
  <c r="C94" i="40" s="1"/>
  <c r="AV99" i="54"/>
  <c r="DH4"/>
  <c r="D4" i="40" s="1"/>
  <c r="AY18" i="54"/>
  <c r="AY3"/>
  <c r="CF8"/>
  <c r="AY11"/>
  <c r="DG11" s="1"/>
  <c r="C11" i="40" s="1"/>
  <c r="AY13" i="54"/>
  <c r="DH13"/>
  <c r="D13" i="40" s="1"/>
  <c r="DH16" i="54"/>
  <c r="D16" i="40" s="1"/>
  <c r="AY21" i="54"/>
  <c r="AY23"/>
  <c r="DG23" s="1"/>
  <c r="C23" i="40" s="1"/>
  <c r="AY26" i="54"/>
  <c r="AY33"/>
  <c r="DG33" s="1"/>
  <c r="C33" i="40" s="1"/>
  <c r="DI33" i="54"/>
  <c r="E33" i="40" s="1"/>
  <c r="AY38" i="54"/>
  <c r="AY42"/>
  <c r="DG42" s="1"/>
  <c r="C42" i="40" s="1"/>
  <c r="DI42" i="54"/>
  <c r="E42" i="40" s="1"/>
  <c r="AY46" i="54"/>
  <c r="DG46" s="1"/>
  <c r="C46" i="40" s="1"/>
  <c r="AY55" i="54"/>
  <c r="AY64"/>
  <c r="AY68"/>
  <c r="AY71"/>
  <c r="DG71" s="1"/>
  <c r="C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I8" i="54"/>
  <c r="E8" i="40" s="1"/>
  <c r="DJ8" i="54"/>
  <c r="F8" i="40" s="1"/>
  <c r="DI9" i="54"/>
  <c r="E9" i="40" s="1"/>
  <c r="DI11" i="54"/>
  <c r="E11" i="40" s="1"/>
  <c r="DJ11" i="54"/>
  <c r="F11" i="40" s="1"/>
  <c r="AR17" i="54"/>
  <c r="DF17" s="1"/>
  <c r="B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H48" i="54"/>
  <c r="D48" i="40" s="1"/>
  <c r="DJ48" i="54"/>
  <c r="F48" i="40" s="1"/>
  <c r="AR53" i="54"/>
  <c r="DF53" s="1"/>
  <c r="B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H97" i="54"/>
  <c r="D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79"/>
  <c r="C79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G93" i="54"/>
  <c r="C93" i="40" s="1"/>
  <c r="DG13" i="54"/>
  <c r="C13" i="40" s="1"/>
  <c r="DG19" i="54"/>
  <c r="C19" i="40" s="1"/>
  <c r="DG22" i="54"/>
  <c r="C22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I92" i="54"/>
  <c r="E92" i="40" s="1"/>
  <c r="AR94" i="54"/>
  <c r="DF94" s="1"/>
  <c r="B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P5" s="1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P25" s="1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P41" s="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Z38"/>
  <c r="DD38" s="1"/>
  <c r="CA39"/>
  <c r="CG39"/>
  <c r="CM39"/>
  <c r="CS39"/>
  <c r="DC39"/>
  <c r="BZ40"/>
  <c r="CF40"/>
  <c r="CI40" s="1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DD85" s="1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AE101" l="1"/>
  <c r="DD87" i="54"/>
  <c r="DD81"/>
  <c r="DD77"/>
  <c r="DD61"/>
  <c r="DD71"/>
  <c r="DD55"/>
  <c r="CW78"/>
  <c r="CW16"/>
  <c r="CW15"/>
  <c r="CW34"/>
  <c r="CP44"/>
  <c r="CI9"/>
  <c r="DK6"/>
  <c r="CI17"/>
  <c r="CI6"/>
  <c r="CB61"/>
  <c r="CB38"/>
  <c r="DK5"/>
  <c r="CB30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8" l="1"/>
  <c r="AE99" i="27"/>
  <c r="AE99" i="29"/>
  <c r="AE99" i="26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6"/>
  <c r="AD6" s="1"/>
  <c r="AC10"/>
  <c r="AD10" s="1"/>
  <c r="AC14"/>
  <c r="AD14" s="1"/>
  <c r="AC18"/>
  <c r="AD18" s="1"/>
  <c r="AC22"/>
  <c r="AD22" s="1"/>
  <c r="AC26"/>
  <c r="AD26" s="1"/>
  <c r="AC30"/>
  <c r="AD30" s="1"/>
  <c r="AC34"/>
  <c r="AD34" s="1"/>
  <c r="AC38"/>
  <c r="AD38" s="1"/>
  <c r="AC42"/>
  <c r="AD42" s="1"/>
  <c r="AC46"/>
  <c r="AD46" s="1"/>
  <c r="AC50"/>
  <c r="AD50" s="1"/>
  <c r="AC54"/>
  <c r="AD54" s="1"/>
  <c r="AC58"/>
  <c r="AD58" s="1"/>
  <c r="AC62"/>
  <c r="AD62" s="1"/>
  <c r="AC66"/>
  <c r="AD66" s="1"/>
  <c r="AC70"/>
  <c r="AD70" s="1"/>
  <c r="AC74"/>
  <c r="AD74" s="1"/>
  <c r="AC78"/>
  <c r="AD78" s="1"/>
  <c r="AC82"/>
  <c r="AD82" s="1"/>
  <c r="AC86"/>
  <c r="AD86" s="1"/>
  <c r="AC90"/>
  <c r="AD90" s="1"/>
  <c r="AC94"/>
  <c r="AD94" s="1"/>
  <c r="AC98"/>
  <c r="AD98" s="1"/>
  <c r="AC5"/>
  <c r="AD5" s="1"/>
  <c r="AC9"/>
  <c r="AD9" s="1"/>
  <c r="AC13"/>
  <c r="AD13" s="1"/>
  <c r="AC17"/>
  <c r="AD17" s="1"/>
  <c r="AC21"/>
  <c r="AD21" s="1"/>
  <c r="AC25"/>
  <c r="AD25" s="1"/>
  <c r="AC29"/>
  <c r="AD29" s="1"/>
  <c r="AC33"/>
  <c r="AD33" s="1"/>
  <c r="AC37"/>
  <c r="AD37" s="1"/>
  <c r="AC41"/>
  <c r="AD41" s="1"/>
  <c r="AC45"/>
  <c r="AD45" s="1"/>
  <c r="AC49"/>
  <c r="AD49" s="1"/>
  <c r="AC53"/>
  <c r="AD53" s="1"/>
  <c r="AC57"/>
  <c r="AD57" s="1"/>
  <c r="AC61"/>
  <c r="AD61" s="1"/>
  <c r="AC65"/>
  <c r="AD65" s="1"/>
  <c r="AC69"/>
  <c r="AD69" s="1"/>
  <c r="AC73"/>
  <c r="AD73" s="1"/>
  <c r="AC77"/>
  <c r="AD77" s="1"/>
  <c r="AC81"/>
  <c r="AD81" s="1"/>
  <c r="AC85"/>
  <c r="AD85" s="1"/>
  <c r="AC89"/>
  <c r="AD89" s="1"/>
  <c r="AC93"/>
  <c r="AD93" s="1"/>
  <c r="AC97"/>
  <c r="AD97" s="1"/>
  <c r="AC4"/>
  <c r="AD4" s="1"/>
  <c r="AC8"/>
  <c r="AD8" s="1"/>
  <c r="AC12"/>
  <c r="AD12" s="1"/>
  <c r="AC16"/>
  <c r="AD16" s="1"/>
  <c r="AC20"/>
  <c r="AD20" s="1"/>
  <c r="AC24"/>
  <c r="AD24" s="1"/>
  <c r="AC28"/>
  <c r="AD28" s="1"/>
  <c r="AC32"/>
  <c r="AD32" s="1"/>
  <c r="AC36"/>
  <c r="AD36" s="1"/>
  <c r="AC40"/>
  <c r="AD40" s="1"/>
  <c r="AC44"/>
  <c r="AD44" s="1"/>
  <c r="AC48"/>
  <c r="AD48" s="1"/>
  <c r="AC52"/>
  <c r="AD52" s="1"/>
  <c r="AC56"/>
  <c r="AD56" s="1"/>
  <c r="AC60"/>
  <c r="AD60" s="1"/>
  <c r="AC64"/>
  <c r="AD64" s="1"/>
  <c r="AC68"/>
  <c r="AD68" s="1"/>
  <c r="AC72"/>
  <c r="AD72" s="1"/>
  <c r="AC76"/>
  <c r="AD76" s="1"/>
  <c r="AC80"/>
  <c r="AD80" s="1"/>
  <c r="AC84"/>
  <c r="AD84" s="1"/>
  <c r="AC88"/>
  <c r="AD88" s="1"/>
  <c r="AC92"/>
  <c r="AD92" s="1"/>
  <c r="AC96"/>
  <c r="AD96" s="1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i="11" l="1"/>
  <c r="BA99" i="6"/>
  <c r="AC4" i="29"/>
  <c r="AD4" s="1"/>
  <c r="T4" i="52"/>
  <c r="M4" i="26" s="1"/>
  <c r="AC4" s="1"/>
  <c r="AD4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AC5" s="1"/>
  <c r="AD5" s="1"/>
  <c r="N5" i="29"/>
  <c r="AC5" s="1"/>
  <c r="AD5" s="1"/>
  <c r="N5" i="26"/>
  <c r="N5" i="27"/>
  <c r="AC5" s="1"/>
  <c r="AD5" s="1"/>
  <c r="AM102" i="44"/>
  <c r="V103"/>
  <c r="M3" i="24"/>
  <c r="M3" i="27"/>
  <c r="AC3" s="1"/>
  <c r="AD3" s="1"/>
  <c r="U99" i="52"/>
  <c r="M3" i="29"/>
  <c r="AC3" s="1"/>
  <c r="AD3" s="1"/>
  <c r="W99" i="52"/>
  <c r="Q4" i="53"/>
  <c r="M3" i="28"/>
  <c r="AC3" s="1"/>
  <c r="AD3" s="1"/>
  <c r="M3" i="26"/>
  <c r="AC3" s="1"/>
  <c r="AD3" s="1"/>
  <c r="O99" i="38"/>
  <c r="L3" i="24"/>
  <c r="AC3" s="1"/>
  <c r="AD3" s="1"/>
  <c r="M98"/>
  <c r="M82"/>
  <c r="M34" i="28"/>
  <c r="M84" i="24"/>
  <c r="M94"/>
  <c r="M63"/>
  <c r="M31"/>
  <c r="M78"/>
  <c r="M47"/>
  <c r="M15"/>
  <c r="M4"/>
  <c r="AC4" s="1"/>
  <c r="AD4" s="1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T5" i="52" l="1"/>
  <c r="O5"/>
  <c r="Q5" s="1"/>
  <c r="M6" i="53"/>
  <c r="V6" s="1"/>
  <c r="L6"/>
  <c r="U6" s="1"/>
  <c r="K6"/>
  <c r="T6" s="1"/>
  <c r="O6"/>
  <c r="J6"/>
  <c r="S6" s="1"/>
  <c r="N6"/>
  <c r="W6" s="1"/>
  <c r="N5" i="24"/>
  <c r="AC5" s="1"/>
  <c r="AD5" s="1"/>
  <c r="BP99" i="14"/>
  <c r="AC4" i="28"/>
  <c r="AD4" s="1"/>
  <c r="Q9" i="44"/>
  <c r="BQ99" i="14"/>
  <c r="BN99"/>
  <c r="BO99"/>
  <c r="M7" i="44"/>
  <c r="O4" i="14"/>
  <c r="A7" i="44"/>
  <c r="B7"/>
  <c r="N6" i="24"/>
  <c r="AC6" s="1"/>
  <c r="AD6" s="1"/>
  <c r="AF9" i="44"/>
  <c r="N6" i="27"/>
  <c r="AC6" s="1"/>
  <c r="AD6" s="1"/>
  <c r="N6" i="28"/>
  <c r="AC6" s="1"/>
  <c r="AD6" s="1"/>
  <c r="N6" i="29"/>
  <c r="AC6" s="1"/>
  <c r="AD6" s="1"/>
  <c r="N6" i="26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Q10" i="44" l="1"/>
  <c r="M5" i="26"/>
  <c r="AC5" s="1"/>
  <c r="AD5" s="1"/>
  <c r="K7" i="53"/>
  <c r="T7" s="1"/>
  <c r="O7"/>
  <c r="J7"/>
  <c r="S7" s="1"/>
  <c r="N7" i="24" s="1"/>
  <c r="AC7" s="1"/>
  <c r="AD7" s="1"/>
  <c r="N7" i="53"/>
  <c r="W7" s="1"/>
  <c r="M7"/>
  <c r="V7" s="1"/>
  <c r="L7"/>
  <c r="U7" s="1"/>
  <c r="T6" i="52"/>
  <c r="M6" i="26" s="1"/>
  <c r="AC6" s="1"/>
  <c r="AD6" s="1"/>
  <c r="O6" i="52"/>
  <c r="Q6" s="1"/>
  <c r="M8" i="44"/>
  <c r="G4" i="62"/>
  <c r="A8" i="44"/>
  <c r="B8"/>
  <c r="D7"/>
  <c r="AF10"/>
  <c r="N7" i="27"/>
  <c r="AC7" s="1"/>
  <c r="AD7" s="1"/>
  <c r="N7" i="29"/>
  <c r="AC7" s="1"/>
  <c r="AD7" s="1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BA99" l="1"/>
  <c r="N7" i="26"/>
  <c r="T7" i="52"/>
  <c r="M7" i="26" s="1"/>
  <c r="AC7" s="1"/>
  <c r="AD7" s="1"/>
  <c r="O7" i="52"/>
  <c r="Q7" s="1"/>
  <c r="Q11" i="44"/>
  <c r="N7" i="28"/>
  <c r="AC7" s="1"/>
  <c r="AD7" s="1"/>
  <c r="M8" i="53"/>
  <c r="V8" s="1"/>
  <c r="N8" i="28" s="1"/>
  <c r="AC8" s="1"/>
  <c r="AD8" s="1"/>
  <c r="L8" i="53"/>
  <c r="U8" s="1"/>
  <c r="K8"/>
  <c r="T8" s="1"/>
  <c r="O8"/>
  <c r="J8"/>
  <c r="S8" s="1"/>
  <c r="N8" i="24" s="1"/>
  <c r="AC8" s="1"/>
  <c r="AD8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N8" i="27"/>
  <c r="AC8" s="1"/>
  <c r="AD8" s="1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Q12" i="44" l="1"/>
  <c r="K9" i="53"/>
  <c r="T9" s="1"/>
  <c r="O9"/>
  <c r="J9"/>
  <c r="S9" s="1"/>
  <c r="N9"/>
  <c r="W9" s="1"/>
  <c r="M9"/>
  <c r="V9" s="1"/>
  <c r="L9"/>
  <c r="U9" s="1"/>
  <c r="N8" i="29"/>
  <c r="AC8" s="1"/>
  <c r="AD8" s="1"/>
  <c r="G9" i="44"/>
  <c r="T8" i="52"/>
  <c r="M8" i="26" s="1"/>
  <c r="AC8" s="1"/>
  <c r="AD8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AC9" s="1"/>
  <c r="AD9" s="1"/>
  <c r="N9" i="28"/>
  <c r="AC9" s="1"/>
  <c r="AD9" s="1"/>
  <c r="N9" i="29"/>
  <c r="AC9" s="1"/>
  <c r="AD9" s="1"/>
  <c r="N9" i="26"/>
  <c r="N9" i="27"/>
  <c r="AC9" s="1"/>
  <c r="AD9" s="1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M10" i="53"/>
  <c r="V10" s="1"/>
  <c r="L10"/>
  <c r="U10" s="1"/>
  <c r="K10"/>
  <c r="T10" s="1"/>
  <c r="O10"/>
  <c r="J10"/>
  <c r="S10" s="1"/>
  <c r="N10"/>
  <c r="W10" s="1"/>
  <c r="N10" i="29" s="1"/>
  <c r="AC10" s="1"/>
  <c r="AD10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C10" s="1"/>
  <c r="AD10" s="1"/>
  <c r="AF13" i="44"/>
  <c r="N10" i="26"/>
  <c r="N10" i="27"/>
  <c r="AC10" s="1"/>
  <c r="AD10" s="1"/>
  <c r="N10" i="28"/>
  <c r="AC10" s="1"/>
  <c r="AD10" s="1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Q14"/>
  <c r="T10" i="52"/>
  <c r="M10" i="26" s="1"/>
  <c r="AC10" s="1"/>
  <c r="AD10" s="1"/>
  <c r="O10" i="52"/>
  <c r="Q10" s="1"/>
  <c r="K11" i="53"/>
  <c r="T11" s="1"/>
  <c r="O11"/>
  <c r="J11"/>
  <c r="S11" s="1"/>
  <c r="N11"/>
  <c r="W11" s="1"/>
  <c r="M11"/>
  <c r="V11" s="1"/>
  <c r="L11"/>
  <c r="U11" s="1"/>
  <c r="N11" i="27" s="1"/>
  <c r="AC11" s="1"/>
  <c r="AD11" s="1"/>
  <c r="G6" i="61"/>
  <c r="O6" s="1"/>
  <c r="M9" i="26"/>
  <c r="AC9" s="1"/>
  <c r="AD9" s="1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4"/>
  <c r="AC11" s="1"/>
  <c r="AD11" s="1"/>
  <c r="N11" i="26"/>
  <c r="N11" i="28"/>
  <c r="AC11" s="1"/>
  <c r="AD11" s="1"/>
  <c r="N11" i="29"/>
  <c r="AC11" s="1"/>
  <c r="AD11" s="1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8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V6" i="61"/>
  <c r="Q15" i="44"/>
  <c r="T11" i="52"/>
  <c r="M11" i="26" s="1"/>
  <c r="AC11" s="1"/>
  <c r="AD11" s="1"/>
  <c r="O11" i="52"/>
  <c r="Q11" s="1"/>
  <c r="M12" i="53"/>
  <c r="V12" s="1"/>
  <c r="L12"/>
  <c r="U12" s="1"/>
  <c r="K12"/>
  <c r="T12" s="1"/>
  <c r="N12" i="26" s="1"/>
  <c r="O12" i="53"/>
  <c r="J12"/>
  <c r="S12" s="1"/>
  <c r="N12"/>
  <c r="W12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C12" s="1"/>
  <c r="AD12" s="1"/>
  <c r="AF15" i="44"/>
  <c r="N12" i="27"/>
  <c r="AC12" s="1"/>
  <c r="AD12" s="1"/>
  <c r="N12" i="28"/>
  <c r="AC12" s="1"/>
  <c r="AD12" s="1"/>
  <c r="N12" i="29"/>
  <c r="AC12" s="1"/>
  <c r="AD12" s="1"/>
  <c r="AG5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5" i="28"/>
  <c r="AG6" i="30"/>
  <c r="AG6" i="26"/>
  <c r="AG5" i="30"/>
  <c r="AV16" i="44"/>
  <c r="AG6" i="28"/>
  <c r="AG5" i="27"/>
  <c r="AG3" i="24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V9" i="62" l="1"/>
  <c r="T12" i="52"/>
  <c r="M12" i="26" s="1"/>
  <c r="AC12" s="1"/>
  <c r="AD12" s="1"/>
  <c r="O12" i="52"/>
  <c r="Q12" s="1"/>
  <c r="Q16" i="44"/>
  <c r="K13" i="53"/>
  <c r="T13" s="1"/>
  <c r="N13" i="26" s="1"/>
  <c r="O13" i="53"/>
  <c r="J13"/>
  <c r="S13" s="1"/>
  <c r="N13"/>
  <c r="W13" s="1"/>
  <c r="N13" i="29" s="1"/>
  <c r="AC13" s="1"/>
  <c r="AD13" s="1"/>
  <c r="M13" i="53"/>
  <c r="V13" s="1"/>
  <c r="L13"/>
  <c r="U13" s="1"/>
  <c r="N13" i="27" s="1"/>
  <c r="AC13" s="1"/>
  <c r="AD13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AC13" s="1"/>
  <c r="AD13" s="1"/>
  <c r="N13" i="28"/>
  <c r="AC13" s="1"/>
  <c r="AD13" s="1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J13" s="1"/>
  <c r="AV17"/>
  <c r="AG5" i="24"/>
  <c r="AG6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M14" i="53" l="1"/>
  <c r="V14" s="1"/>
  <c r="L14"/>
  <c r="U14" s="1"/>
  <c r="K14"/>
  <c r="T14" s="1"/>
  <c r="O14"/>
  <c r="J14"/>
  <c r="S14" s="1"/>
  <c r="N14" i="24" s="1"/>
  <c r="AC14" s="1"/>
  <c r="AD14" s="1"/>
  <c r="N14" i="53"/>
  <c r="W14" s="1"/>
  <c r="N14" i="29" s="1"/>
  <c r="AC14" s="1"/>
  <c r="AD14" s="1"/>
  <c r="Q17" i="44"/>
  <c r="T13" i="52"/>
  <c r="M13" i="26" s="1"/>
  <c r="AC13" s="1"/>
  <c r="AD13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AC14" s="1"/>
  <c r="AD14" s="1"/>
  <c r="N14" i="28"/>
  <c r="AC14" s="1"/>
  <c r="AD14" s="1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8"/>
  <c r="AG7" i="26"/>
  <c r="W11" i="14"/>
  <c r="H14" i="44"/>
  <c r="J14" s="1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T14" i="52" l="1"/>
  <c r="M14" i="26" s="1"/>
  <c r="AC14" s="1"/>
  <c r="AD14" s="1"/>
  <c r="O14" i="52"/>
  <c r="Q14" s="1"/>
  <c r="G15" i="44"/>
  <c r="Q18"/>
  <c r="K15" i="53"/>
  <c r="T15" s="1"/>
  <c r="N15" i="26" s="1"/>
  <c r="O15" i="53"/>
  <c r="J15"/>
  <c r="S15" s="1"/>
  <c r="N15" i="24" s="1"/>
  <c r="AC15" s="1"/>
  <c r="AD15" s="1"/>
  <c r="N15" i="53"/>
  <c r="W15" s="1"/>
  <c r="M15"/>
  <c r="V15" s="1"/>
  <c r="N15" i="28" s="1"/>
  <c r="AC15" s="1"/>
  <c r="AD15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AC15" s="1"/>
  <c r="AD15" s="1"/>
  <c r="N15" i="29"/>
  <c r="AC15" s="1"/>
  <c r="AD15" s="1"/>
  <c r="K15" i="38"/>
  <c r="M15" s="1"/>
  <c r="B17" i="53"/>
  <c r="AE20" i="44" s="1"/>
  <c r="C16" i="53"/>
  <c r="Q14"/>
  <c r="B17" i="52"/>
  <c r="P20" i="44" s="1"/>
  <c r="C16" i="52"/>
  <c r="AG7" i="24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G16"/>
  <c r="M16" i="53"/>
  <c r="V16" s="1"/>
  <c r="L16"/>
  <c r="U16" s="1"/>
  <c r="K16"/>
  <c r="T16" s="1"/>
  <c r="O16"/>
  <c r="J16"/>
  <c r="S16" s="1"/>
  <c r="N16"/>
  <c r="W16" s="1"/>
  <c r="T15" i="52"/>
  <c r="M15" i="26" s="1"/>
  <c r="AC15" s="1"/>
  <c r="AD15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C16" s="1"/>
  <c r="AD16" s="1"/>
  <c r="AF19" i="44"/>
  <c r="N16" i="29"/>
  <c r="AC16" s="1"/>
  <c r="AD16" s="1"/>
  <c r="N16" i="26"/>
  <c r="N16" i="27"/>
  <c r="AC16" s="1"/>
  <c r="AD16" s="1"/>
  <c r="N16" i="28"/>
  <c r="AC16" s="1"/>
  <c r="AD16" s="1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H17" i="44" s="1"/>
  <c r="AN14" i="14"/>
  <c r="D14" i="62" s="1"/>
  <c r="AP13" i="14"/>
  <c r="D13" i="63" s="1"/>
  <c r="AQ13" i="14"/>
  <c r="E13" i="63" s="1"/>
  <c r="G17" i="44" l="1"/>
  <c r="J17" s="1"/>
  <c r="J16"/>
  <c r="K17" i="53"/>
  <c r="T17" s="1"/>
  <c r="O17"/>
  <c r="J17"/>
  <c r="S17" s="1"/>
  <c r="N17"/>
  <c r="W17" s="1"/>
  <c r="M17"/>
  <c r="V17" s="1"/>
  <c r="L17"/>
  <c r="U17" s="1"/>
  <c r="O12" i="63"/>
  <c r="Q20" i="44"/>
  <c r="T16" i="52"/>
  <c r="M16" i="26" s="1"/>
  <c r="AC16" s="1"/>
  <c r="AD1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AC17" s="1"/>
  <c r="AD17" s="1"/>
  <c r="N17" i="29"/>
  <c r="AC17" s="1"/>
  <c r="AD17" s="1"/>
  <c r="N17" i="26"/>
  <c r="N17" i="27"/>
  <c r="AC17" s="1"/>
  <c r="AD17" s="1"/>
  <c r="N17" i="28"/>
  <c r="AC17" s="1"/>
  <c r="AD17" s="1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4" i="28"/>
  <c r="AG4" i="24"/>
  <c r="AG9" i="26"/>
  <c r="AG9" i="28"/>
  <c r="AG4" i="26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Q21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AC17" s="1"/>
  <c r="AD17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C18" s="1"/>
  <c r="AD18" s="1"/>
  <c r="AF21" i="44"/>
  <c r="N18" i="29"/>
  <c r="AC18" s="1"/>
  <c r="AD18" s="1"/>
  <c r="N18" i="27"/>
  <c r="AC18" s="1"/>
  <c r="AD18" s="1"/>
  <c r="N18" i="28"/>
  <c r="AC18" s="1"/>
  <c r="AD18" s="1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G9" i="24"/>
  <c r="AG11" i="28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J18"/>
  <c r="T18" i="52"/>
  <c r="M18" i="26" s="1"/>
  <c r="AC18" s="1"/>
  <c r="AD18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AC19" s="1"/>
  <c r="AD19" s="1"/>
  <c r="L19" i="53"/>
  <c r="U19" s="1"/>
  <c r="N19" i="27" s="1"/>
  <c r="AC19" s="1"/>
  <c r="AD19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AC19" s="1"/>
  <c r="AD19" s="1"/>
  <c r="N19" i="29"/>
  <c r="AC19" s="1"/>
  <c r="AD19" s="1"/>
  <c r="AG12" i="28"/>
  <c r="AG12" i="29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14" i="28"/>
  <c r="AG8" i="27"/>
  <c r="AG12" i="30"/>
  <c r="AG14"/>
  <c r="AG14" i="26"/>
  <c r="AG8"/>
  <c r="AV23" i="44"/>
  <c r="AG12" i="27"/>
  <c r="AG12" i="26"/>
  <c r="AG8" i="24"/>
  <c r="AG14" i="27"/>
  <c r="AG15" i="30"/>
  <c r="AG8" i="29"/>
  <c r="AG11" i="24"/>
  <c r="AG8" i="28"/>
  <c r="AR15" i="14"/>
  <c r="AP20" i="44"/>
  <c r="S18" i="14"/>
  <c r="Q18"/>
  <c r="U17"/>
  <c r="H20" i="44" s="1"/>
  <c r="AL17" i="14"/>
  <c r="D17" i="61" s="1"/>
  <c r="AN17" i="14"/>
  <c r="D17" i="62" s="1"/>
  <c r="W16" i="14"/>
  <c r="AO16"/>
  <c r="E16" i="62" s="1"/>
  <c r="G16" s="1"/>
  <c r="AM16" i="14"/>
  <c r="E16" i="61" s="1"/>
  <c r="G16" s="1"/>
  <c r="G16" i="63" l="1"/>
  <c r="O16" s="1"/>
  <c r="J19" i="44"/>
  <c r="M20" i="53"/>
  <c r="V20" s="1"/>
  <c r="L20"/>
  <c r="U20" s="1"/>
  <c r="K20"/>
  <c r="T20" s="1"/>
  <c r="O20"/>
  <c r="J20"/>
  <c r="S20" s="1"/>
  <c r="N20" i="24" s="1"/>
  <c r="AC20" s="1"/>
  <c r="AD20" s="1"/>
  <c r="N20" i="53"/>
  <c r="W20" s="1"/>
  <c r="T19" i="52"/>
  <c r="M19" i="26" s="1"/>
  <c r="AC19" s="1"/>
  <c r="AD19" s="1"/>
  <c r="O19" i="52"/>
  <c r="Q19" s="1"/>
  <c r="Q23" i="44"/>
  <c r="V15" i="63"/>
  <c r="M21" i="44"/>
  <c r="O16" i="62"/>
  <c r="V16"/>
  <c r="V16" i="61"/>
  <c r="O16"/>
  <c r="G20" i="44"/>
  <c r="J20" s="1"/>
  <c r="AO17" i="14"/>
  <c r="E17" i="62" s="1"/>
  <c r="G17" s="1"/>
  <c r="V18" i="14"/>
  <c r="T18"/>
  <c r="R18"/>
  <c r="A21" i="44"/>
  <c r="H18" i="14"/>
  <c r="B21" i="44"/>
  <c r="D20"/>
  <c r="AF23"/>
  <c r="N20" i="29"/>
  <c r="AC20" s="1"/>
  <c r="AD20" s="1"/>
  <c r="N20" i="26"/>
  <c r="N20" i="27"/>
  <c r="AC20" s="1"/>
  <c r="AD20" s="1"/>
  <c r="N20" i="28"/>
  <c r="AC20" s="1"/>
  <c r="AD20" s="1"/>
  <c r="K20" i="38"/>
  <c r="M20" s="1"/>
  <c r="Q19" i="53"/>
  <c r="C21"/>
  <c r="B22"/>
  <c r="AE25" i="44" s="1"/>
  <c r="B22" i="52"/>
  <c r="P25" i="44" s="1"/>
  <c r="C21" i="52"/>
  <c r="W17" i="14"/>
  <c r="AG15" i="29"/>
  <c r="AG15" i="28"/>
  <c r="AG15" i="27"/>
  <c r="AO19" i="44"/>
  <c r="AT19" s="1"/>
  <c r="Y20"/>
  <c r="AB20" s="1"/>
  <c r="AG14" i="24"/>
  <c r="AV24" i="44"/>
  <c r="AG13" i="27"/>
  <c r="AG15" i="24"/>
  <c r="AG13" i="28"/>
  <c r="AG13" i="29"/>
  <c r="AG13" i="30"/>
  <c r="AG13" i="26"/>
  <c r="AG12" i="24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V16" i="63" l="1"/>
  <c r="G17"/>
  <c r="V17" s="1"/>
  <c r="T20" i="52"/>
  <c r="M20" i="26" s="1"/>
  <c r="AC20" s="1"/>
  <c r="AD20" s="1"/>
  <c r="O20" i="52"/>
  <c r="Q20" s="1"/>
  <c r="Q24" i="44"/>
  <c r="K21" i="53"/>
  <c r="T21" s="1"/>
  <c r="O21"/>
  <c r="J21"/>
  <c r="S21" s="1"/>
  <c r="N21"/>
  <c r="W21" s="1"/>
  <c r="M21"/>
  <c r="V21" s="1"/>
  <c r="N21" i="28" s="1"/>
  <c r="AC21" s="1"/>
  <c r="AD21" s="1"/>
  <c r="L21" i="53"/>
  <c r="U21" s="1"/>
  <c r="N21" i="27" s="1"/>
  <c r="AC21" s="1"/>
  <c r="AD21" s="1"/>
  <c r="M22" i="44"/>
  <c r="V17" i="61"/>
  <c r="O17"/>
  <c r="V17" i="62"/>
  <c r="O17"/>
  <c r="G21" i="44"/>
  <c r="T19" i="14"/>
  <c r="G22" i="44" s="1"/>
  <c r="R19" i="14"/>
  <c r="V19"/>
  <c r="D21" i="44"/>
  <c r="A22"/>
  <c r="H19" i="14"/>
  <c r="B22" i="44"/>
  <c r="AF24"/>
  <c r="N21" i="24"/>
  <c r="AC21" s="1"/>
  <c r="AD21" s="1"/>
  <c r="N21" i="29"/>
  <c r="AC21" s="1"/>
  <c r="AD21" s="1"/>
  <c r="N21" i="26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G10" i="24"/>
  <c r="AV25" i="44"/>
  <c r="AG17" i="27"/>
  <c r="AG17" i="26"/>
  <c r="AG17" i="28"/>
  <c r="AG10" i="27"/>
  <c r="AG10" i="30"/>
  <c r="AG10" i="28"/>
  <c r="AG10" i="29"/>
  <c r="AG13" i="24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J21" i="44"/>
  <c r="Q25"/>
  <c r="T21" i="52"/>
  <c r="M21" i="26" s="1"/>
  <c r="AC21" s="1"/>
  <c r="AD21" s="1"/>
  <c r="O21" i="52"/>
  <c r="Q21" s="1"/>
  <c r="M22" i="53"/>
  <c r="V22" s="1"/>
  <c r="N22" i="28" s="1"/>
  <c r="AC22" s="1"/>
  <c r="AD22" s="1"/>
  <c r="L22" i="53"/>
  <c r="U22" s="1"/>
  <c r="N22" i="27" s="1"/>
  <c r="AC22" s="1"/>
  <c r="AD22" s="1"/>
  <c r="K22" i="53"/>
  <c r="T22" s="1"/>
  <c r="O22"/>
  <c r="J22"/>
  <c r="S22" s="1"/>
  <c r="N22" i="24" s="1"/>
  <c r="AC22" s="1"/>
  <c r="AD22" s="1"/>
  <c r="N22" i="53"/>
  <c r="W22" s="1"/>
  <c r="N22" i="29" s="1"/>
  <c r="AC22" s="1"/>
  <c r="AD22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J22" s="1"/>
  <c r="AO21"/>
  <c r="AT21" s="1"/>
  <c r="AG17" i="24"/>
  <c r="AV26" i="44"/>
  <c r="AG16" i="24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G23" i="44" l="1"/>
  <c r="Q26"/>
  <c r="T22" i="52"/>
  <c r="M22" i="26" s="1"/>
  <c r="AC22" s="1"/>
  <c r="AD22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AC23" s="1"/>
  <c r="AD23" s="1"/>
  <c r="N23" i="53"/>
  <c r="W23" s="1"/>
  <c r="M23"/>
  <c r="V23" s="1"/>
  <c r="L23"/>
  <c r="U23" s="1"/>
  <c r="N23" i="27" s="1"/>
  <c r="AC23" s="1"/>
  <c r="AD23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8"/>
  <c r="AC23" s="1"/>
  <c r="AD23" s="1"/>
  <c r="N23" i="29"/>
  <c r="AC23" s="1"/>
  <c r="AD23" s="1"/>
  <c r="AG19"/>
  <c r="AG19" i="28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G16" i="28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G24" i="44" l="1"/>
  <c r="J23"/>
  <c r="O20" i="61"/>
  <c r="Q27" i="44"/>
  <c r="M24" i="53"/>
  <c r="V24" s="1"/>
  <c r="N24" i="28" s="1"/>
  <c r="AC24" s="1"/>
  <c r="AD24" s="1"/>
  <c r="L24" i="53"/>
  <c r="U24" s="1"/>
  <c r="K24"/>
  <c r="T24" s="1"/>
  <c r="N24" i="26" s="1"/>
  <c r="O24" i="53"/>
  <c r="J24"/>
  <c r="S24" s="1"/>
  <c r="N24"/>
  <c r="W24" s="1"/>
  <c r="T23" i="52"/>
  <c r="M23" i="26" s="1"/>
  <c r="AC23" s="1"/>
  <c r="AD23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N24" i="24"/>
  <c r="AC24" s="1"/>
  <c r="AD24" s="1"/>
  <c r="AF27" i="44"/>
  <c r="N24" i="29"/>
  <c r="AC24" s="1"/>
  <c r="AD24" s="1"/>
  <c r="N24" i="27"/>
  <c r="AC24" s="1"/>
  <c r="AD24" s="1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G18" i="24"/>
  <c r="AG19"/>
  <c r="AR19" i="14"/>
  <c r="AP25" i="44"/>
  <c r="S23" i="14"/>
  <c r="U22"/>
  <c r="O22"/>
  <c r="Q23"/>
  <c r="AO21"/>
  <c r="E21" i="62" s="1"/>
  <c r="O19" l="1"/>
  <c r="H25" i="44"/>
  <c r="G25"/>
  <c r="K25" i="53"/>
  <c r="T25" s="1"/>
  <c r="N25" i="26" s="1"/>
  <c r="O25" i="53"/>
  <c r="J25"/>
  <c r="S25" s="1"/>
  <c r="N25" i="24" s="1"/>
  <c r="AC25" s="1"/>
  <c r="AD25" s="1"/>
  <c r="N25" i="53"/>
  <c r="W25" s="1"/>
  <c r="M25"/>
  <c r="V25" s="1"/>
  <c r="N25" i="28" s="1"/>
  <c r="AC25" s="1"/>
  <c r="AD25" s="1"/>
  <c r="L25" i="53"/>
  <c r="U25" s="1"/>
  <c r="T24" i="52"/>
  <c r="M24" i="26" s="1"/>
  <c r="AC24" s="1"/>
  <c r="AD24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9"/>
  <c r="AC25" s="1"/>
  <c r="AD25" s="1"/>
  <c r="N25" i="27"/>
  <c r="AC25" s="1"/>
  <c r="AD25" s="1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G18" i="28"/>
  <c r="AV29" i="44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J25"/>
  <c r="G26"/>
  <c r="M26" i="53"/>
  <c r="V26" s="1"/>
  <c r="L26"/>
  <c r="U26" s="1"/>
  <c r="N26" i="27" s="1"/>
  <c r="AC26" s="1"/>
  <c r="AD26" s="1"/>
  <c r="K26" i="53"/>
  <c r="T26" s="1"/>
  <c r="O26"/>
  <c r="J26"/>
  <c r="S26" s="1"/>
  <c r="N26"/>
  <c r="W26" s="1"/>
  <c r="T25" i="52"/>
  <c r="M25" i="26" s="1"/>
  <c r="AC25" s="1"/>
  <c r="AD25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N26" i="24"/>
  <c r="AC26" s="1"/>
  <c r="AD26" s="1"/>
  <c r="AF29" i="44"/>
  <c r="N26" i="28"/>
  <c r="AC26" s="1"/>
  <c r="AD26" s="1"/>
  <c r="N26" i="29"/>
  <c r="AC26" s="1"/>
  <c r="AD26" s="1"/>
  <c r="N26" i="26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8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V22" i="62"/>
  <c r="Q30" i="44"/>
  <c r="T26" i="52"/>
  <c r="M26" i="26" s="1"/>
  <c r="AC26" s="1"/>
  <c r="AD26" s="1"/>
  <c r="O26" i="52"/>
  <c r="Q26" s="1"/>
  <c r="K27" i="53"/>
  <c r="T27" s="1"/>
  <c r="O27"/>
  <c r="J27"/>
  <c r="S27" s="1"/>
  <c r="N27"/>
  <c r="W27" s="1"/>
  <c r="M27"/>
  <c r="V27" s="1"/>
  <c r="N27" i="28" s="1"/>
  <c r="AC27" s="1"/>
  <c r="AD27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AC27" s="1"/>
  <c r="AD27" s="1"/>
  <c r="N27" i="29"/>
  <c r="AC27" s="1"/>
  <c r="AD27" s="1"/>
  <c r="N27" i="27"/>
  <c r="AC27" s="1"/>
  <c r="AD27" s="1"/>
  <c r="N27" i="26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28"/>
  <c r="AG20" i="30"/>
  <c r="AG20" i="26"/>
  <c r="AG20" i="29"/>
  <c r="AO26" i="44"/>
  <c r="AT26" s="1"/>
  <c r="Y27"/>
  <c r="AB27" s="1"/>
  <c r="AP24" i="14"/>
  <c r="D24" i="63" s="1"/>
  <c r="H27" i="44"/>
  <c r="AG22" i="30"/>
  <c r="AG21" i="24"/>
  <c r="AG22" i="29"/>
  <c r="AG22" i="28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Q31" i="44" l="1"/>
  <c r="T27" i="52"/>
  <c r="M27" i="26" s="1"/>
  <c r="AC27" s="1"/>
  <c r="AD27" s="1"/>
  <c r="O27" i="52"/>
  <c r="Q27" s="1"/>
  <c r="M28" i="53"/>
  <c r="V28" s="1"/>
  <c r="L28"/>
  <c r="U28" s="1"/>
  <c r="K28"/>
  <c r="T28" s="1"/>
  <c r="O28"/>
  <c r="J28"/>
  <c r="S28" s="1"/>
  <c r="N28" i="24" s="1"/>
  <c r="AC28" s="1"/>
  <c r="AD28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AC28" s="1"/>
  <c r="AD28" s="1"/>
  <c r="N28" i="28"/>
  <c r="AC28" s="1"/>
  <c r="AD28" s="1"/>
  <c r="N28" i="29"/>
  <c r="AC28" s="1"/>
  <c r="AD28" s="1"/>
  <c r="N28" i="26"/>
  <c r="K28" i="38"/>
  <c r="M28" s="1"/>
  <c r="AG23" i="26"/>
  <c r="AG23" i="28"/>
  <c r="Q27" i="53"/>
  <c r="B30"/>
  <c r="AE33" i="44" s="1"/>
  <c r="C29" i="53"/>
  <c r="B30" i="52"/>
  <c r="P33" i="44" s="1"/>
  <c r="C29" i="52"/>
  <c r="AG20" i="24"/>
  <c r="AO27" i="44"/>
  <c r="AT27" s="1"/>
  <c r="AP25" i="14"/>
  <c r="D25" i="63" s="1"/>
  <c r="G25" s="1"/>
  <c r="H28" i="44"/>
  <c r="Y28"/>
  <c r="AB28" s="1"/>
  <c r="AG23" i="24"/>
  <c r="AG22"/>
  <c r="AV32" i="44"/>
  <c r="AR24" i="14"/>
  <c r="AP29" i="44"/>
  <c r="U26" i="14"/>
  <c r="W25"/>
  <c r="Q27"/>
  <c r="S27"/>
  <c r="AM25"/>
  <c r="E25" i="61" s="1"/>
  <c r="G25" s="1"/>
  <c r="O26" i="14"/>
  <c r="AR23"/>
  <c r="V24" i="62" l="1"/>
  <c r="G29" i="44"/>
  <c r="J28"/>
  <c r="K29" i="53"/>
  <c r="T29" s="1"/>
  <c r="N29" i="26" s="1"/>
  <c r="O29" i="53"/>
  <c r="J29"/>
  <c r="S29" s="1"/>
  <c r="N29"/>
  <c r="W29" s="1"/>
  <c r="M29"/>
  <c r="V29" s="1"/>
  <c r="N29" i="28" s="1"/>
  <c r="AC29" s="1"/>
  <c r="AD29" s="1"/>
  <c r="L29" i="53"/>
  <c r="U29" s="1"/>
  <c r="T28" i="52"/>
  <c r="M28" i="26" s="1"/>
  <c r="AC28" s="1"/>
  <c r="AD28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AC29" s="1"/>
  <c r="AD29" s="1"/>
  <c r="N29" i="27"/>
  <c r="AC29" s="1"/>
  <c r="AD29" s="1"/>
  <c r="N29" i="29"/>
  <c r="AC29" s="1"/>
  <c r="AD29" s="1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8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T29" i="52"/>
  <c r="M29" i="26" s="1"/>
  <c r="AC29" s="1"/>
  <c r="AD29" s="1"/>
  <c r="O29" i="52"/>
  <c r="Q29" s="1"/>
  <c r="M30" i="53"/>
  <c r="V30" s="1"/>
  <c r="L30"/>
  <c r="U30" s="1"/>
  <c r="N30" i="27" s="1"/>
  <c r="AC30" s="1"/>
  <c r="AD30" s="1"/>
  <c r="K30" i="53"/>
  <c r="T30" s="1"/>
  <c r="N30" i="26" s="1"/>
  <c r="O30" i="53"/>
  <c r="J30"/>
  <c r="S30" s="1"/>
  <c r="N30"/>
  <c r="W30" s="1"/>
  <c r="N30" i="29" s="1"/>
  <c r="AC30" s="1"/>
  <c r="AD30" s="1"/>
  <c r="Q33" i="44"/>
  <c r="M31"/>
  <c r="G30"/>
  <c r="V28" i="14"/>
  <c r="AQ28" s="1"/>
  <c r="E28" i="63" s="1"/>
  <c r="T28" i="14"/>
  <c r="R28"/>
  <c r="O28"/>
  <c r="D30" i="44"/>
  <c r="A31"/>
  <c r="H28" i="14"/>
  <c r="B31" i="44"/>
  <c r="N30" i="24"/>
  <c r="AC30" s="1"/>
  <c r="AD30" s="1"/>
  <c r="AF33" i="44"/>
  <c r="N30" i="28"/>
  <c r="AC30" s="1"/>
  <c r="AD30" s="1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J30" s="1"/>
  <c r="AO29"/>
  <c r="AT29" s="1"/>
  <c r="AV34"/>
  <c r="AG25" i="2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K31" i="53" l="1"/>
  <c r="T31" s="1"/>
  <c r="N31" i="26" s="1"/>
  <c r="O31" i="53"/>
  <c r="J31"/>
  <c r="S31" s="1"/>
  <c r="N31"/>
  <c r="W31" s="1"/>
  <c r="M31"/>
  <c r="V31" s="1"/>
  <c r="N31" i="28" s="1"/>
  <c r="AC31" s="1"/>
  <c r="AD31" s="1"/>
  <c r="L31" i="53"/>
  <c r="U31" s="1"/>
  <c r="T30" i="52"/>
  <c r="M30" i="26" s="1"/>
  <c r="AC30" s="1"/>
  <c r="AD30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AC31" s="1"/>
  <c r="AD31" s="1"/>
  <c r="N31" i="29"/>
  <c r="AC31" s="1"/>
  <c r="AD31" s="1"/>
  <c r="N31" i="27"/>
  <c r="AC31" s="1"/>
  <c r="AD31" s="1"/>
  <c r="K31" i="38"/>
  <c r="M31" s="1"/>
  <c r="AG26" i="29"/>
  <c r="B33" i="53"/>
  <c r="AE36" i="44" s="1"/>
  <c r="C32" i="53"/>
  <c r="Q30"/>
  <c r="B33" i="52"/>
  <c r="P36" i="44" s="1"/>
  <c r="C32" i="52"/>
  <c r="AG27" i="26"/>
  <c r="AG27" i="28"/>
  <c r="AG27" i="27"/>
  <c r="AG24" i="29"/>
  <c r="AG24" i="26"/>
  <c r="AG24" i="28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6" i="28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H32" i="44" l="1"/>
  <c r="J31"/>
  <c r="T31" i="52"/>
  <c r="M31" i="26" s="1"/>
  <c r="AC31" s="1"/>
  <c r="AD31" s="1"/>
  <c r="O31" i="52"/>
  <c r="Q31" s="1"/>
  <c r="Q35" i="44"/>
  <c r="M32" i="53"/>
  <c r="V32" s="1"/>
  <c r="L32"/>
  <c r="U32" s="1"/>
  <c r="K32"/>
  <c r="T32" s="1"/>
  <c r="O32"/>
  <c r="J32"/>
  <c r="S32" s="1"/>
  <c r="N32" i="24" s="1"/>
  <c r="AC32" s="1"/>
  <c r="AD32" s="1"/>
  <c r="N32" i="53"/>
  <c r="W32" s="1"/>
  <c r="N32" i="29" s="1"/>
  <c r="AC32" s="1"/>
  <c r="AD32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7"/>
  <c r="AC32" s="1"/>
  <c r="AD32" s="1"/>
  <c r="N32" i="28"/>
  <c r="AC32" s="1"/>
  <c r="AD32" s="1"/>
  <c r="N32" i="26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AG27" i="24"/>
  <c r="AG24"/>
  <c r="Y32" i="44"/>
  <c r="AB32" s="1"/>
  <c r="AO31"/>
  <c r="AT31" s="1"/>
  <c r="AG26" i="24"/>
  <c r="AV36" i="44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Q36"/>
  <c r="K33" i="53"/>
  <c r="T33" s="1"/>
  <c r="O33"/>
  <c r="J33"/>
  <c r="S33" s="1"/>
  <c r="N33" i="24" s="1"/>
  <c r="AC33" s="1"/>
  <c r="AD33" s="1"/>
  <c r="N33" i="53"/>
  <c r="W33" s="1"/>
  <c r="M33"/>
  <c r="V33" s="1"/>
  <c r="L33"/>
  <c r="U33" s="1"/>
  <c r="T32" i="52"/>
  <c r="M32" i="26" s="1"/>
  <c r="AC32" s="1"/>
  <c r="AD32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AC33" s="1"/>
  <c r="AD33" s="1"/>
  <c r="N33" i="28"/>
  <c r="AC33" s="1"/>
  <c r="AD33" s="1"/>
  <c r="N33" i="29"/>
  <c r="AC33" s="1"/>
  <c r="AD33" s="1"/>
  <c r="N33" i="26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J33" i="44" l="1"/>
  <c r="T33" i="52"/>
  <c r="M33" i="26" s="1"/>
  <c r="AC33" s="1"/>
  <c r="AD33" s="1"/>
  <c r="O33" i="52"/>
  <c r="Q33" s="1"/>
  <c r="M34" i="53"/>
  <c r="V34" s="1"/>
  <c r="L34"/>
  <c r="U34" s="1"/>
  <c r="N34" i="27" s="1"/>
  <c r="AC34" s="1"/>
  <c r="AD34" s="1"/>
  <c r="K34" i="53"/>
  <c r="T34" s="1"/>
  <c r="N34" i="26" s="1"/>
  <c r="O34" i="53"/>
  <c r="J34"/>
  <c r="S34" s="1"/>
  <c r="N34"/>
  <c r="W34" s="1"/>
  <c r="Q37" i="44"/>
  <c r="G34"/>
  <c r="J34" s="1"/>
  <c r="M35"/>
  <c r="G30" i="61"/>
  <c r="O30" i="63"/>
  <c r="V30"/>
  <c r="V30" i="62"/>
  <c r="O30"/>
  <c r="T32" i="14"/>
  <c r="G35" i="44" s="1"/>
  <c r="R32" i="14"/>
  <c r="V32"/>
  <c r="B35" i="44"/>
  <c r="A35"/>
  <c r="H32" i="14"/>
  <c r="D34" i="44"/>
  <c r="N34" i="24"/>
  <c r="AC34" s="1"/>
  <c r="AD34" s="1"/>
  <c r="AF37" i="44"/>
  <c r="N34" i="28"/>
  <c r="AC34" s="1"/>
  <c r="AD34" s="1"/>
  <c r="N34" i="29"/>
  <c r="AC34" s="1"/>
  <c r="AD34" s="1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Q38" i="44" l="1"/>
  <c r="T34" i="52"/>
  <c r="M34" i="26" s="1"/>
  <c r="AC34" s="1"/>
  <c r="AD34" s="1"/>
  <c r="O34" i="52"/>
  <c r="Q34" s="1"/>
  <c r="K35" i="53"/>
  <c r="T35" s="1"/>
  <c r="O35"/>
  <c r="J35"/>
  <c r="S35" s="1"/>
  <c r="N35" i="24" s="1"/>
  <c r="AC35" s="1"/>
  <c r="AD35" s="1"/>
  <c r="N35" i="53"/>
  <c r="W35" s="1"/>
  <c r="M35"/>
  <c r="V35" s="1"/>
  <c r="L35"/>
  <c r="U35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AC35" s="1"/>
  <c r="AD35" s="1"/>
  <c r="N35" i="29"/>
  <c r="AC35" s="1"/>
  <c r="AD35" s="1"/>
  <c r="N35" i="26"/>
  <c r="N35" i="27"/>
  <c r="AC35" s="1"/>
  <c r="AD35" s="1"/>
  <c r="K35" i="38"/>
  <c r="M35" s="1"/>
  <c r="B37" i="53"/>
  <c r="AE40" i="44" s="1"/>
  <c r="C36" i="53"/>
  <c r="Q34"/>
  <c r="AG30" i="28"/>
  <c r="AG30" i="29"/>
  <c r="C36" i="52"/>
  <c r="B37"/>
  <c r="P40" i="44" s="1"/>
  <c r="AG28" i="28"/>
  <c r="AG29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J35" s="1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Q39" i="44" l="1"/>
  <c r="M36" i="53"/>
  <c r="V36" s="1"/>
  <c r="L36"/>
  <c r="U36" s="1"/>
  <c r="K36"/>
  <c r="T36" s="1"/>
  <c r="O36"/>
  <c r="J36"/>
  <c r="S36" s="1"/>
  <c r="N36"/>
  <c r="W36" s="1"/>
  <c r="T35" i="52"/>
  <c r="M35" i="26" s="1"/>
  <c r="AC35" s="1"/>
  <c r="AD35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C36" s="1"/>
  <c r="AD36" s="1"/>
  <c r="AF39" i="44"/>
  <c r="N36" i="27"/>
  <c r="AC36" s="1"/>
  <c r="AD36" s="1"/>
  <c r="N36" i="28"/>
  <c r="AC36" s="1"/>
  <c r="AD36" s="1"/>
  <c r="N36" i="29"/>
  <c r="AC36" s="1"/>
  <c r="AD36" s="1"/>
  <c r="N36" i="26"/>
  <c r="AG30" i="27"/>
  <c r="AG30" i="26"/>
  <c r="AG30" i="24"/>
  <c r="K36" i="38"/>
  <c r="M36" s="1"/>
  <c r="Q35" i="53"/>
  <c r="C37"/>
  <c r="B38"/>
  <c r="AE41" i="44" s="1"/>
  <c r="B38" i="52"/>
  <c r="P41" i="44" s="1"/>
  <c r="C37" i="52"/>
  <c r="AG28" i="24"/>
  <c r="AG29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J36" i="44" l="1"/>
  <c r="V33" i="61"/>
  <c r="H37" i="44"/>
  <c r="T36" i="52"/>
  <c r="M36" i="26" s="1"/>
  <c r="AC36" s="1"/>
  <c r="AD36" s="1"/>
  <c r="O36" i="52"/>
  <c r="Q36" s="1"/>
  <c r="G37" i="44"/>
  <c r="K37" i="53"/>
  <c r="T37" s="1"/>
  <c r="O37"/>
  <c r="J37"/>
  <c r="S37" s="1"/>
  <c r="N37" i="24" s="1"/>
  <c r="AC37" s="1"/>
  <c r="AD37" s="1"/>
  <c r="N37" i="53"/>
  <c r="W37" s="1"/>
  <c r="M37"/>
  <c r="V37" s="1"/>
  <c r="L37"/>
  <c r="U37" s="1"/>
  <c r="N37" i="27" s="1"/>
  <c r="AC37" s="1"/>
  <c r="AD3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AC37" s="1"/>
  <c r="AD37" s="1"/>
  <c r="N37" i="29"/>
  <c r="AC37" s="1"/>
  <c r="AD37" s="1"/>
  <c r="N37" i="26"/>
  <c r="AG32" i="28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M38" i="53"/>
  <c r="V38" s="1"/>
  <c r="L38"/>
  <c r="U38" s="1"/>
  <c r="N38" i="27" s="1"/>
  <c r="AC38" s="1"/>
  <c r="AD38" s="1"/>
  <c r="K38" i="53"/>
  <c r="T38" s="1"/>
  <c r="O38"/>
  <c r="J38"/>
  <c r="S38" s="1"/>
  <c r="N38" i="24" s="1"/>
  <c r="AC38" s="1"/>
  <c r="AD38" s="1"/>
  <c r="N38" i="53"/>
  <c r="W38" s="1"/>
  <c r="Q41" i="44"/>
  <c r="T37" i="52"/>
  <c r="M37" i="26" s="1"/>
  <c r="AC37" s="1"/>
  <c r="AD37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AC38" s="1"/>
  <c r="AD38" s="1"/>
  <c r="N38" i="26"/>
  <c r="N38" i="28"/>
  <c r="AC38" s="1"/>
  <c r="AD38" s="1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8"/>
  <c r="AG31" i="29"/>
  <c r="Y38" i="44"/>
  <c r="AB38" s="1"/>
  <c r="W35" i="14"/>
  <c r="H38" i="44"/>
  <c r="AO37"/>
  <c r="AT37" s="1"/>
  <c r="AG32" i="24"/>
  <c r="AV42" i="44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AO36" i="14"/>
  <c r="E36" i="62" s="1"/>
  <c r="G36" s="1"/>
  <c r="J38" i="44"/>
  <c r="Q42"/>
  <c r="T38" i="52"/>
  <c r="M38" i="26" s="1"/>
  <c r="AC38" s="1"/>
  <c r="AD38" s="1"/>
  <c r="O38" i="52"/>
  <c r="Q38" s="1"/>
  <c r="K39" i="53"/>
  <c r="T39" s="1"/>
  <c r="O39"/>
  <c r="J39"/>
  <c r="S39" s="1"/>
  <c r="N39" i="24" s="1"/>
  <c r="AC39" s="1"/>
  <c r="AD39" s="1"/>
  <c r="N39" i="53"/>
  <c r="W39" s="1"/>
  <c r="M39"/>
  <c r="V39" s="1"/>
  <c r="N39" i="28" s="1"/>
  <c r="AC39" s="1"/>
  <c r="AD39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9"/>
  <c r="AC39" s="1"/>
  <c r="AD39" s="1"/>
  <c r="N39" i="26"/>
  <c r="N39" i="27"/>
  <c r="AC39" s="1"/>
  <c r="AD39" s="1"/>
  <c r="AG34" i="30"/>
  <c r="AG34" i="28"/>
  <c r="K39" i="38"/>
  <c r="M39" s="1"/>
  <c r="C40" i="53"/>
  <c r="B41"/>
  <c r="AE44" i="44" s="1"/>
  <c r="Q38" i="53"/>
  <c r="C40" i="52"/>
  <c r="B41"/>
  <c r="P44" i="44" s="1"/>
  <c r="AG31" i="24"/>
  <c r="AO38" i="44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T39" i="52"/>
  <c r="M39" i="26" s="1"/>
  <c r="AC39" s="1"/>
  <c r="AD39" s="1"/>
  <c r="O39" i="52"/>
  <c r="Q39" s="1"/>
  <c r="M40" i="53"/>
  <c r="V40" s="1"/>
  <c r="L40"/>
  <c r="U40" s="1"/>
  <c r="K40"/>
  <c r="T40" s="1"/>
  <c r="N40" i="26" s="1"/>
  <c r="O40" i="53"/>
  <c r="J40"/>
  <c r="S40" s="1"/>
  <c r="N40"/>
  <c r="W40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C40" s="1"/>
  <c r="AD40" s="1"/>
  <c r="AF43" i="44"/>
  <c r="N40" i="27"/>
  <c r="AC40" s="1"/>
  <c r="AD40" s="1"/>
  <c r="N40" i="28"/>
  <c r="AC40" s="1"/>
  <c r="AD40" s="1"/>
  <c r="N40" i="29"/>
  <c r="AC40" s="1"/>
  <c r="AD40" s="1"/>
  <c r="AG34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8"/>
  <c r="AG33" i="27"/>
  <c r="Y40" i="44"/>
  <c r="AB40" s="1"/>
  <c r="AP37" i="14"/>
  <c r="D37" i="63" s="1"/>
  <c r="H40" i="44"/>
  <c r="AO39"/>
  <c r="AT39" s="1"/>
  <c r="AV44"/>
  <c r="AG34" i="2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H41" i="44" l="1"/>
  <c r="V35" i="61"/>
  <c r="K41" i="53"/>
  <c r="T41" s="1"/>
  <c r="O41"/>
  <c r="J41"/>
  <c r="S41" s="1"/>
  <c r="N41"/>
  <c r="W41" s="1"/>
  <c r="M41"/>
  <c r="V41" s="1"/>
  <c r="N41" i="28" s="1"/>
  <c r="AC41" s="1"/>
  <c r="AD41" s="1"/>
  <c r="L41" i="53"/>
  <c r="U41" s="1"/>
  <c r="T40" i="52"/>
  <c r="M40" i="26" s="1"/>
  <c r="AC40" s="1"/>
  <c r="AD40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4"/>
  <c r="AC41" s="1"/>
  <c r="AD41" s="1"/>
  <c r="N41" i="29"/>
  <c r="AC41" s="1"/>
  <c r="AD41" s="1"/>
  <c r="N41" i="26"/>
  <c r="N41" i="27"/>
  <c r="AC41" s="1"/>
  <c r="AD41" s="1"/>
  <c r="K41" i="38"/>
  <c r="M41" s="1"/>
  <c r="Q40" i="53"/>
  <c r="C42"/>
  <c r="B43"/>
  <c r="AE46" i="44" s="1"/>
  <c r="B43" i="52"/>
  <c r="P46" i="44" s="1"/>
  <c r="C42" i="52"/>
  <c r="AG36" i="26"/>
  <c r="AG33" i="24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G42"/>
  <c r="T41" i="52"/>
  <c r="M41" i="26" s="1"/>
  <c r="AC41" s="1"/>
  <c r="AD41" s="1"/>
  <c r="O41" i="52"/>
  <c r="Q41" s="1"/>
  <c r="Q45" i="44"/>
  <c r="M42" i="53"/>
  <c r="V42" s="1"/>
  <c r="L42"/>
  <c r="U42" s="1"/>
  <c r="N42" i="27" s="1"/>
  <c r="AC42" s="1"/>
  <c r="AD42" s="1"/>
  <c r="K42" i="53"/>
  <c r="T42" s="1"/>
  <c r="O42"/>
  <c r="J42"/>
  <c r="S42" s="1"/>
  <c r="N42" i="24" s="1"/>
  <c r="AC42" s="1"/>
  <c r="AD42" s="1"/>
  <c r="N42" i="53"/>
  <c r="W42" s="1"/>
  <c r="N42" i="29" s="1"/>
  <c r="AC42" s="1"/>
  <c r="AD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8"/>
  <c r="AC42" s="1"/>
  <c r="AD42" s="1"/>
  <c r="N42" i="26"/>
  <c r="AG36" i="24"/>
  <c r="K42" i="38"/>
  <c r="M42" s="1"/>
  <c r="C43" i="53"/>
  <c r="B44"/>
  <c r="AE47" i="44" s="1"/>
  <c r="Q41" i="53"/>
  <c r="C43" i="52"/>
  <c r="B44"/>
  <c r="P47" i="44" s="1"/>
  <c r="AG36" i="30"/>
  <c r="AG36" i="28"/>
  <c r="AG36" i="29"/>
  <c r="AG35"/>
  <c r="AG35" i="30"/>
  <c r="AG35" i="26"/>
  <c r="AG35" i="28"/>
  <c r="AG35" i="27"/>
  <c r="Y42" i="44"/>
  <c r="AB42" s="1"/>
  <c r="W39" i="14"/>
  <c r="H42" i="44"/>
  <c r="AO41"/>
  <c r="AT41" s="1"/>
  <c r="AG37" i="27"/>
  <c r="AG37" i="29"/>
  <c r="AG37" i="28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J42" i="44" l="1"/>
  <c r="Q46"/>
  <c r="K43" i="53"/>
  <c r="T43" s="1"/>
  <c r="O43"/>
  <c r="J43"/>
  <c r="S43" s="1"/>
  <c r="N43"/>
  <c r="W43" s="1"/>
  <c r="M43"/>
  <c r="V43" s="1"/>
  <c r="L43"/>
  <c r="U43" s="1"/>
  <c r="T42" i="52"/>
  <c r="M42" i="26" s="1"/>
  <c r="AC42" s="1"/>
  <c r="AD42" s="1"/>
  <c r="O42" i="52"/>
  <c r="Q42" s="1"/>
  <c r="G43" i="44"/>
  <c r="M44"/>
  <c r="G39" i="62"/>
  <c r="R41" i="14"/>
  <c r="V41"/>
  <c r="AQ41" s="1"/>
  <c r="E41" i="63" s="1"/>
  <c r="T41" i="14"/>
  <c r="B44" i="44"/>
  <c r="A44"/>
  <c r="H41" i="14"/>
  <c r="D43" i="44"/>
  <c r="AF46"/>
  <c r="N43" i="24"/>
  <c r="AC43" s="1"/>
  <c r="AD43" s="1"/>
  <c r="N43" i="29"/>
  <c r="AC43" s="1"/>
  <c r="AD43" s="1"/>
  <c r="N43" i="26"/>
  <c r="N43" i="27"/>
  <c r="AC43" s="1"/>
  <c r="AD43" s="1"/>
  <c r="N43" i="28"/>
  <c r="AC43" s="1"/>
  <c r="AD43" s="1"/>
  <c r="K43" i="38"/>
  <c r="M43" s="1"/>
  <c r="Q42" i="53"/>
  <c r="C44"/>
  <c r="B45"/>
  <c r="AE48" i="44" s="1"/>
  <c r="AG39" i="26"/>
  <c r="C44" i="52"/>
  <c r="B45"/>
  <c r="P48" i="44" s="1"/>
  <c r="AG39" i="27"/>
  <c r="AG35" i="24"/>
  <c r="AO42" i="44"/>
  <c r="AT42" s="1"/>
  <c r="W40" i="14"/>
  <c r="H43" i="44"/>
  <c r="J43" s="1"/>
  <c r="Y43"/>
  <c r="AB43" s="1"/>
  <c r="AG37" i="24"/>
  <c r="AV47" i="44"/>
  <c r="AG39" i="28"/>
  <c r="AP44" i="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O41" i="14"/>
  <c r="E41" i="62" s="1"/>
  <c r="Q42" i="14"/>
  <c r="S42"/>
  <c r="AM39"/>
  <c r="E39" i="61" s="1"/>
  <c r="AL39" i="14"/>
  <c r="D39" i="61" s="1"/>
  <c r="T43" i="52" l="1"/>
  <c r="M43" i="26" s="1"/>
  <c r="AC43" s="1"/>
  <c r="AD43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C44" s="1"/>
  <c r="AD44" s="1"/>
  <c r="AF47" i="44"/>
  <c r="N44" i="27"/>
  <c r="AC44" s="1"/>
  <c r="AD44" s="1"/>
  <c r="N44" i="28"/>
  <c r="AC44" s="1"/>
  <c r="AD44" s="1"/>
  <c r="N44" i="29"/>
  <c r="AC44" s="1"/>
  <c r="AD44" s="1"/>
  <c r="AG39"/>
  <c r="AG39" i="24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T44" i="52" l="1"/>
  <c r="M44" i="26" s="1"/>
  <c r="AC44" s="1"/>
  <c r="AD44" s="1"/>
  <c r="O44" i="52"/>
  <c r="Q44" s="1"/>
  <c r="Q48" i="44"/>
  <c r="K45" i="53"/>
  <c r="T45" s="1"/>
  <c r="N45" i="26" s="1"/>
  <c r="O45" i="53"/>
  <c r="J45"/>
  <c r="S45" s="1"/>
  <c r="N45"/>
  <c r="W45" s="1"/>
  <c r="M45"/>
  <c r="V45" s="1"/>
  <c r="L45"/>
  <c r="U45" s="1"/>
  <c r="N45" i="27" s="1"/>
  <c r="AC45" s="1"/>
  <c r="AD45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4"/>
  <c r="AC45" s="1"/>
  <c r="AD45" s="1"/>
  <c r="N45" i="28"/>
  <c r="AC45" s="1"/>
  <c r="AD45" s="1"/>
  <c r="N45" i="29"/>
  <c r="AC45" s="1"/>
  <c r="AD45" s="1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28"/>
  <c r="AG38" i="30"/>
  <c r="W42" i="14"/>
  <c r="H45" i="44"/>
  <c r="J45" s="1"/>
  <c r="AO44"/>
  <c r="AT44" s="1"/>
  <c r="Y45"/>
  <c r="AB45" s="1"/>
  <c r="AG40" i="29"/>
  <c r="AG40" i="26"/>
  <c r="AG40" i="27"/>
  <c r="AG40" i="30"/>
  <c r="AV49" i="44"/>
  <c r="AG40" i="28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G42" i="61" l="1"/>
  <c r="O42" s="1"/>
  <c r="Q49" i="44"/>
  <c r="M46" i="53"/>
  <c r="V46" s="1"/>
  <c r="L46"/>
  <c r="U46" s="1"/>
  <c r="K46"/>
  <c r="T46" s="1"/>
  <c r="O46"/>
  <c r="J46"/>
  <c r="S46" s="1"/>
  <c r="N46"/>
  <c r="W46" s="1"/>
  <c r="N46" i="29" s="1"/>
  <c r="AC46" s="1"/>
  <c r="AD46" s="1"/>
  <c r="T45" i="52"/>
  <c r="M45" i="26" s="1"/>
  <c r="AC45" s="1"/>
  <c r="AD45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N46" i="24"/>
  <c r="AC46" s="1"/>
  <c r="AD46" s="1"/>
  <c r="AF49" i="44"/>
  <c r="N46" i="26"/>
  <c r="N46" i="27"/>
  <c r="AC46" s="1"/>
  <c r="AD46" s="1"/>
  <c r="N46" i="28"/>
  <c r="AC46" s="1"/>
  <c r="AD46" s="1"/>
  <c r="AG41"/>
  <c r="K46" i="38"/>
  <c r="M46" s="1"/>
  <c r="C47" i="53"/>
  <c r="B48"/>
  <c r="AE51" i="44" s="1"/>
  <c r="Q45" i="53"/>
  <c r="C47" i="52"/>
  <c r="B48"/>
  <c r="P51" i="44" s="1"/>
  <c r="AG41" i="27"/>
  <c r="AG41" i="30"/>
  <c r="AG38" i="24"/>
  <c r="AP43" i="14"/>
  <c r="D43" i="63" s="1"/>
  <c r="H46" i="44"/>
  <c r="J46" s="1"/>
  <c r="Y46"/>
  <c r="AB46" s="1"/>
  <c r="AO45"/>
  <c r="AT45" s="1"/>
  <c r="AV50"/>
  <c r="AG41" i="26"/>
  <c r="AG40" i="24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Q50" i="44"/>
  <c r="T46" i="52"/>
  <c r="M46" i="26" s="1"/>
  <c r="AC46" s="1"/>
  <c r="AD46" s="1"/>
  <c r="O46" i="52"/>
  <c r="Q46" s="1"/>
  <c r="K47" i="53"/>
  <c r="T47" s="1"/>
  <c r="O47"/>
  <c r="J47"/>
  <c r="S47" s="1"/>
  <c r="N47"/>
  <c r="W47" s="1"/>
  <c r="M47"/>
  <c r="V47" s="1"/>
  <c r="N47" i="28" s="1"/>
  <c r="AC47" s="1"/>
  <c r="AD47" s="1"/>
  <c r="L47" i="53"/>
  <c r="U47" s="1"/>
  <c r="G47" i="44"/>
  <c r="V42" i="63"/>
  <c r="M48" i="44"/>
  <c r="O43" i="62"/>
  <c r="V43"/>
  <c r="V43" i="61"/>
  <c r="O43"/>
  <c r="G43" i="63"/>
  <c r="V45" i="14"/>
  <c r="T45"/>
  <c r="R45"/>
  <c r="G48" i="44" s="1"/>
  <c r="B48"/>
  <c r="A48"/>
  <c r="H45" i="14"/>
  <c r="D47" i="44"/>
  <c r="AF50"/>
  <c r="N47" i="24"/>
  <c r="AC47" s="1"/>
  <c r="AD47" s="1"/>
  <c r="N47" i="29"/>
  <c r="AC47" s="1"/>
  <c r="AD47" s="1"/>
  <c r="N47" i="26"/>
  <c r="N47" i="27"/>
  <c r="AC47" s="1"/>
  <c r="AD47" s="1"/>
  <c r="AG42" i="26"/>
  <c r="AG42" i="29"/>
  <c r="AG41"/>
  <c r="AG41" i="24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G42" i="28"/>
  <c r="AG43"/>
  <c r="AR43" i="14"/>
  <c r="AP48" i="44"/>
  <c r="U45" i="14"/>
  <c r="O45"/>
  <c r="AN44"/>
  <c r="D44" i="62" s="1"/>
  <c r="AO44" i="14"/>
  <c r="E44" i="62" s="1"/>
  <c r="AP44" i="14"/>
  <c r="D44" i="63" s="1"/>
  <c r="Q46" i="14"/>
  <c r="S46"/>
  <c r="T47" i="52" l="1"/>
  <c r="M47" i="26" s="1"/>
  <c r="AC47" s="1"/>
  <c r="AD47" s="1"/>
  <c r="O47" i="52"/>
  <c r="Q47" s="1"/>
  <c r="M48" i="53"/>
  <c r="V48" s="1"/>
  <c r="L48"/>
  <c r="U48" s="1"/>
  <c r="K48"/>
  <c r="T48" s="1"/>
  <c r="N48" i="26" s="1"/>
  <c r="O48" i="53"/>
  <c r="J48"/>
  <c r="S48" s="1"/>
  <c r="N48"/>
  <c r="W48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C48" s="1"/>
  <c r="AD48" s="1"/>
  <c r="AF51" i="44"/>
  <c r="N48" i="27"/>
  <c r="AC48" s="1"/>
  <c r="AD48" s="1"/>
  <c r="N48" i="28"/>
  <c r="AC48" s="1"/>
  <c r="AD48" s="1"/>
  <c r="N48" i="29"/>
  <c r="AC48" s="1"/>
  <c r="AD48" s="1"/>
  <c r="AG43" i="24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G42" i="24"/>
  <c r="AP49" i="44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H49" i="44" s="1"/>
  <c r="AM44" i="14"/>
  <c r="E44" i="61" s="1"/>
  <c r="AL44" i="14"/>
  <c r="D44" i="61" s="1"/>
  <c r="G49" i="44" l="1"/>
  <c r="J49" s="1"/>
  <c r="O44" i="62"/>
  <c r="T48" i="52"/>
  <c r="M48" i="26" s="1"/>
  <c r="AC48" s="1"/>
  <c r="AD48" s="1"/>
  <c r="O48" i="52"/>
  <c r="Q48" s="1"/>
  <c r="Q52" i="44"/>
  <c r="K49" i="53"/>
  <c r="T49" s="1"/>
  <c r="N49" i="26" s="1"/>
  <c r="O49" i="53"/>
  <c r="J49"/>
  <c r="S49" s="1"/>
  <c r="N49"/>
  <c r="W49" s="1"/>
  <c r="M49"/>
  <c r="V49" s="1"/>
  <c r="N49" i="28" s="1"/>
  <c r="AC49" s="1"/>
  <c r="AD49" s="1"/>
  <c r="L49" i="53"/>
  <c r="U49" s="1"/>
  <c r="N49" i="27" s="1"/>
  <c r="AC49" s="1"/>
  <c r="AD49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AC49" s="1"/>
  <c r="AD49" s="1"/>
  <c r="N49" i="29"/>
  <c r="AC49" s="1"/>
  <c r="AD49" s="1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8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M50" i="53"/>
  <c r="V50" s="1"/>
  <c r="L50"/>
  <c r="U50" s="1"/>
  <c r="K50"/>
  <c r="T50" s="1"/>
  <c r="O50"/>
  <c r="J50"/>
  <c r="S50" s="1"/>
  <c r="N50" i="24" s="1"/>
  <c r="AC50" s="1"/>
  <c r="AD50" s="1"/>
  <c r="N50" i="53"/>
  <c r="W50" s="1"/>
  <c r="Q53" i="44"/>
  <c r="T49" i="52"/>
  <c r="M49" i="26" s="1"/>
  <c r="AC49" s="1"/>
  <c r="AD49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AC50" s="1"/>
  <c r="AD50" s="1"/>
  <c r="N50" i="29"/>
  <c r="AC50" s="1"/>
  <c r="AD50" s="1"/>
  <c r="N50" i="26"/>
  <c r="N50" i="27"/>
  <c r="AC50" s="1"/>
  <c r="AD50" s="1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4" i="24"/>
  <c r="AG45" i="30"/>
  <c r="AG45" i="28"/>
  <c r="AR45" i="14"/>
  <c r="AR46"/>
  <c r="AP51" i="44"/>
  <c r="U48" i="14"/>
  <c r="Q49"/>
  <c r="O48"/>
  <c r="S49"/>
  <c r="W47"/>
  <c r="AM47"/>
  <c r="E47" i="61" s="1"/>
  <c r="G47" s="1"/>
  <c r="J50" i="44" l="1"/>
  <c r="T50" i="52"/>
  <c r="M50" i="26" s="1"/>
  <c r="AC50" s="1"/>
  <c r="AD50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AC51" s="1"/>
  <c r="AD51" s="1"/>
  <c r="L51" i="53"/>
  <c r="U51" s="1"/>
  <c r="N51" i="27" s="1"/>
  <c r="AC51" s="1"/>
  <c r="AD51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C51" s="1"/>
  <c r="AD51" s="1"/>
  <c r="N51" i="29"/>
  <c r="AC51" s="1"/>
  <c r="AD51" s="1"/>
  <c r="AR47" i="14"/>
  <c r="K51" i="38"/>
  <c r="M51" s="1"/>
  <c r="C52" i="53"/>
  <c r="B53"/>
  <c r="AE56" i="44" s="1"/>
  <c r="Q50" i="53"/>
  <c r="C52" i="52"/>
  <c r="B53"/>
  <c r="P56" i="44" s="1"/>
  <c r="W48" i="14"/>
  <c r="H51" i="44"/>
  <c r="J51" s="1"/>
  <c r="Y51"/>
  <c r="AB51" s="1"/>
  <c r="AO50"/>
  <c r="AT50" s="1"/>
  <c r="AG46" i="28"/>
  <c r="AG46" i="26"/>
  <c r="AG46" i="29"/>
  <c r="AG46" i="30"/>
  <c r="AV55" i="44"/>
  <c r="AG45" i="24"/>
  <c r="AG46" i="27"/>
  <c r="AP52" i="44"/>
  <c r="AN49" i="14"/>
  <c r="D49" i="62" s="1"/>
  <c r="AP48" i="14"/>
  <c r="D48" i="63" s="1"/>
  <c r="AQ48" i="14"/>
  <c r="E48" i="63" s="1"/>
  <c r="U49" i="14"/>
  <c r="S50"/>
  <c r="Q50"/>
  <c r="M52" i="53" l="1"/>
  <c r="V52" s="1"/>
  <c r="L52"/>
  <c r="U52" s="1"/>
  <c r="K52"/>
  <c r="T52" s="1"/>
  <c r="O52"/>
  <c r="J52"/>
  <c r="S52" s="1"/>
  <c r="N52" i="24" s="1"/>
  <c r="AC52" s="1"/>
  <c r="AD52" s="1"/>
  <c r="N52" i="53"/>
  <c r="W52" s="1"/>
  <c r="T51" i="52"/>
  <c r="M51" i="26" s="1"/>
  <c r="AC51" s="1"/>
  <c r="AD51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7"/>
  <c r="AC52" s="1"/>
  <c r="AD52" s="1"/>
  <c r="N52" i="28"/>
  <c r="AC52" s="1"/>
  <c r="AD52" s="1"/>
  <c r="N52" i="29"/>
  <c r="AC52" s="1"/>
  <c r="AD52" s="1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G46" i="24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J52" i="44" l="1"/>
  <c r="T52" i="52"/>
  <c r="M52" i="26" s="1"/>
  <c r="AC52" s="1"/>
  <c r="AD52" s="1"/>
  <c r="O52" i="52"/>
  <c r="Q52" s="1"/>
  <c r="O48" i="63"/>
  <c r="Q56" i="44"/>
  <c r="K53" i="53"/>
  <c r="T53" s="1"/>
  <c r="O53"/>
  <c r="J53"/>
  <c r="S53" s="1"/>
  <c r="N53"/>
  <c r="W53" s="1"/>
  <c r="N53" i="29" s="1"/>
  <c r="AC53" s="1"/>
  <c r="AD53" s="1"/>
  <c r="M53" i="53"/>
  <c r="V53" s="1"/>
  <c r="N53" i="28" s="1"/>
  <c r="AC53" s="1"/>
  <c r="AD53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G54" i="44" s="1"/>
  <c r="T51" i="14"/>
  <c r="B54" i="44"/>
  <c r="A54"/>
  <c r="H51" i="14"/>
  <c r="D53" i="44"/>
  <c r="AF56"/>
  <c r="N53" i="24"/>
  <c r="AC53" s="1"/>
  <c r="AD53" s="1"/>
  <c r="N53" i="26"/>
  <c r="N53" i="27"/>
  <c r="AC53" s="1"/>
  <c r="AD53" s="1"/>
  <c r="AG48"/>
  <c r="AG48" i="30"/>
  <c r="K53" i="38"/>
  <c r="M53" s="1"/>
  <c r="Q52" i="53"/>
  <c r="C54"/>
  <c r="B55"/>
  <c r="AE58" i="44" s="1"/>
  <c r="B55" i="52"/>
  <c r="P58" i="44" s="1"/>
  <c r="C54" i="52"/>
  <c r="AG47" i="28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J53" i="44" l="1"/>
  <c r="Q57"/>
  <c r="M54" i="53"/>
  <c r="V54" s="1"/>
  <c r="L54"/>
  <c r="U54" s="1"/>
  <c r="K54"/>
  <c r="T54" s="1"/>
  <c r="O54"/>
  <c r="J54"/>
  <c r="S54" s="1"/>
  <c r="N54"/>
  <c r="W54" s="1"/>
  <c r="T53" i="52"/>
  <c r="M53" i="26" s="1"/>
  <c r="AC53" s="1"/>
  <c r="AD53" s="1"/>
  <c r="O53" i="52"/>
  <c r="Q53" s="1"/>
  <c r="H54" i="44"/>
  <c r="J54" s="1"/>
  <c r="O48" i="62"/>
  <c r="O48" i="61"/>
  <c r="M55" i="44"/>
  <c r="O49" i="63"/>
  <c r="V49"/>
  <c r="G50" i="62"/>
  <c r="T52" i="14"/>
  <c r="G55" i="44" s="1"/>
  <c r="R52" i="14"/>
  <c r="AM52" s="1"/>
  <c r="E52" i="61" s="1"/>
  <c r="V52" i="14"/>
  <c r="O52"/>
  <c r="B55" i="44"/>
  <c r="A55"/>
  <c r="H52" i="14"/>
  <c r="D54" i="44"/>
  <c r="N54" i="24"/>
  <c r="AC54" s="1"/>
  <c r="AD54" s="1"/>
  <c r="AF57" i="44"/>
  <c r="N54" i="29"/>
  <c r="AC54" s="1"/>
  <c r="AD54" s="1"/>
  <c r="N54" i="26"/>
  <c r="N54" i="27"/>
  <c r="AC54" s="1"/>
  <c r="AD54" s="1"/>
  <c r="N54" i="28"/>
  <c r="AC54" s="1"/>
  <c r="AD54" s="1"/>
  <c r="AG48" i="26"/>
  <c r="AG48" i="28"/>
  <c r="K54" i="38"/>
  <c r="M54" s="1"/>
  <c r="C55" i="53"/>
  <c r="B56"/>
  <c r="AE59" i="44" s="1"/>
  <c r="Q53" i="53"/>
  <c r="C55" i="52"/>
  <c r="B56"/>
  <c r="P59" i="44" s="1"/>
  <c r="AG47" i="24"/>
  <c r="AO53" i="44"/>
  <c r="AT53" s="1"/>
  <c r="Y54"/>
  <c r="AB54" s="1"/>
  <c r="AG48" i="24"/>
  <c r="AV58" i="44"/>
  <c r="AP55"/>
  <c r="AQ52" i="14"/>
  <c r="E52" i="63" s="1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T54" i="52" l="1"/>
  <c r="M54" i="26" s="1"/>
  <c r="AC54" s="1"/>
  <c r="AD54" s="1"/>
  <c r="O54" i="52"/>
  <c r="Q54" s="1"/>
  <c r="K55" i="53"/>
  <c r="T55" s="1"/>
  <c r="O55"/>
  <c r="J55"/>
  <c r="S55" s="1"/>
  <c r="N55" i="24" s="1"/>
  <c r="AC55" s="1"/>
  <c r="AD55" s="1"/>
  <c r="N55" i="53"/>
  <c r="W55" s="1"/>
  <c r="M55"/>
  <c r="V55" s="1"/>
  <c r="L55"/>
  <c r="U55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AC55" s="1"/>
  <c r="AD55" s="1"/>
  <c r="N55" i="29"/>
  <c r="AC55" s="1"/>
  <c r="AD55" s="1"/>
  <c r="N55" i="26"/>
  <c r="N55" i="27"/>
  <c r="AC55" s="1"/>
  <c r="AD55" s="1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J55" s="1"/>
  <c r="AO54"/>
  <c r="AT54" s="1"/>
  <c r="AV59"/>
  <c r="AG50" i="26"/>
  <c r="AG51"/>
  <c r="AG50" i="30"/>
  <c r="AG50" i="28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T55" i="52"/>
  <c r="M55" i="26" s="1"/>
  <c r="AC55" s="1"/>
  <c r="AD55" s="1"/>
  <c r="O55" i="52"/>
  <c r="Q55" s="1"/>
  <c r="G56" i="44"/>
  <c r="Q59"/>
  <c r="M56" i="53"/>
  <c r="V56" s="1"/>
  <c r="N56" i="28" s="1"/>
  <c r="AC56" s="1"/>
  <c r="AD56" s="1"/>
  <c r="L56" i="53"/>
  <c r="U56" s="1"/>
  <c r="K56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C56" s="1"/>
  <c r="AD56" s="1"/>
  <c r="AF59" i="44"/>
  <c r="N56" i="27"/>
  <c r="AC56" s="1"/>
  <c r="AD56" s="1"/>
  <c r="N56" i="29"/>
  <c r="AC56" s="1"/>
  <c r="AD56" s="1"/>
  <c r="N56" i="26"/>
  <c r="K56" i="38"/>
  <c r="M56" s="1"/>
  <c r="C57" i="53"/>
  <c r="B58"/>
  <c r="AE61" i="44" s="1"/>
  <c r="Q55" i="53"/>
  <c r="B58" i="52"/>
  <c r="P61" i="44" s="1"/>
  <c r="C57" i="52"/>
  <c r="AG51" i="28"/>
  <c r="AG49" i="30"/>
  <c r="AG49" i="28"/>
  <c r="AG49" i="27"/>
  <c r="AG49" i="29"/>
  <c r="AG49" i="26"/>
  <c r="Y56" i="44"/>
  <c r="AB56" s="1"/>
  <c r="AP53" i="14"/>
  <c r="D53" i="63" s="1"/>
  <c r="G53" s="1"/>
  <c r="H56" i="44"/>
  <c r="AO55"/>
  <c r="AT55" s="1"/>
  <c r="AG51" i="24"/>
  <c r="AV60" i="44"/>
  <c r="AG50" i="24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K57" i="53"/>
  <c r="T57" s="1"/>
  <c r="O57"/>
  <c r="J57"/>
  <c r="S57" s="1"/>
  <c r="N57"/>
  <c r="W57" s="1"/>
  <c r="M57"/>
  <c r="V57" s="1"/>
  <c r="N57" i="28" s="1"/>
  <c r="AC57" s="1"/>
  <c r="AD57" s="1"/>
  <c r="L57" i="53"/>
  <c r="U57" s="1"/>
  <c r="N57" i="27" s="1"/>
  <c r="AC57" s="1"/>
  <c r="AD57" s="1"/>
  <c r="Q60" i="44"/>
  <c r="T56" i="52"/>
  <c r="M56" i="26" s="1"/>
  <c r="AC56" s="1"/>
  <c r="AD5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AC57" s="1"/>
  <c r="AD57" s="1"/>
  <c r="N57" i="29"/>
  <c r="AC57" s="1"/>
  <c r="AD57" s="1"/>
  <c r="N57" i="26"/>
  <c r="K57" i="38"/>
  <c r="M57" s="1"/>
  <c r="C58" i="53"/>
  <c r="B59"/>
  <c r="AE62" i="44" s="1"/>
  <c r="Q56" i="53"/>
  <c r="B59" i="52"/>
  <c r="P62" i="44" s="1"/>
  <c r="C58" i="52"/>
  <c r="AG49" i="24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J57"/>
  <c r="Q61"/>
  <c r="M58" i="53"/>
  <c r="V58" s="1"/>
  <c r="L58"/>
  <c r="U58" s="1"/>
  <c r="K58"/>
  <c r="T58" s="1"/>
  <c r="O58"/>
  <c r="J58"/>
  <c r="S58" s="1"/>
  <c r="N58"/>
  <c r="W58" s="1"/>
  <c r="N58" i="29" s="1"/>
  <c r="AC58" s="1"/>
  <c r="AD58" s="1"/>
  <c r="T57" i="52"/>
  <c r="M57" i="26" s="1"/>
  <c r="AC57" s="1"/>
  <c r="AD57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C58" s="1"/>
  <c r="AD58" s="1"/>
  <c r="AF61" i="44"/>
  <c r="N58" i="26"/>
  <c r="N58" i="27"/>
  <c r="AC58" s="1"/>
  <c r="AD58" s="1"/>
  <c r="N58" i="28"/>
  <c r="AC58" s="1"/>
  <c r="AD58" s="1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T58" i="52"/>
  <c r="M58" i="26" s="1"/>
  <c r="AC58" s="1"/>
  <c r="AD58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AC59" s="1"/>
  <c r="AD59" s="1"/>
  <c r="L59" i="53"/>
  <c r="U59" s="1"/>
  <c r="N59" i="27" s="1"/>
  <c r="AC59" s="1"/>
  <c r="AD59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AC59" s="1"/>
  <c r="AD59" s="1"/>
  <c r="N59" i="29"/>
  <c r="AC59" s="1"/>
  <c r="AD59" s="1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8"/>
  <c r="AG52" i="29"/>
  <c r="AG52" i="27"/>
  <c r="Y59" i="44"/>
  <c r="AB59" s="1"/>
  <c r="AO58"/>
  <c r="AT58" s="1"/>
  <c r="AG54" i="27"/>
  <c r="AG55" i="28"/>
  <c r="AG55" i="30"/>
  <c r="AG54"/>
  <c r="AV63" i="44"/>
  <c r="AG55" i="27"/>
  <c r="AG55" i="26"/>
  <c r="AG54" i="28"/>
  <c r="AG54" i="26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H60"/>
  <c r="M60" i="53"/>
  <c r="V60" s="1"/>
  <c r="L60"/>
  <c r="U60" s="1"/>
  <c r="K60"/>
  <c r="T60" s="1"/>
  <c r="O60"/>
  <c r="J60"/>
  <c r="S60" s="1"/>
  <c r="N60" i="24" s="1"/>
  <c r="AC60" s="1"/>
  <c r="AD60" s="1"/>
  <c r="N60" i="53"/>
  <c r="W60" s="1"/>
  <c r="N60" i="29" s="1"/>
  <c r="AC60" s="1"/>
  <c r="AD60" s="1"/>
  <c r="T59" i="52"/>
  <c r="M59" i="26" s="1"/>
  <c r="AC59" s="1"/>
  <c r="AD59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AC60" s="1"/>
  <c r="AD60" s="1"/>
  <c r="N60" i="28"/>
  <c r="AC60" s="1"/>
  <c r="AD60" s="1"/>
  <c r="N60" i="26"/>
  <c r="K60" i="38"/>
  <c r="M60" s="1"/>
  <c r="C61" i="53"/>
  <c r="B62"/>
  <c r="AE65" i="44" s="1"/>
  <c r="Q59" i="53"/>
  <c r="B62" i="52"/>
  <c r="P65" i="44" s="1"/>
  <c r="C61" i="52"/>
  <c r="AG53" i="27"/>
  <c r="AG52" i="24"/>
  <c r="AG53" i="28"/>
  <c r="AG53" i="26"/>
  <c r="AG53" i="30"/>
  <c r="AG53" i="29"/>
  <c r="AO59" i="44"/>
  <c r="AT59" s="1"/>
  <c r="Y60"/>
  <c r="AB60" s="1"/>
  <c r="AV64"/>
  <c r="AG54" i="24"/>
  <c r="AG55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H61" i="44" l="1"/>
  <c r="Q64"/>
  <c r="K61" i="53"/>
  <c r="T61" s="1"/>
  <c r="O61"/>
  <c r="J61"/>
  <c r="S61" s="1"/>
  <c r="N61" i="24" s="1"/>
  <c r="AC61" s="1"/>
  <c r="AD61" s="1"/>
  <c r="N61" i="53"/>
  <c r="W61" s="1"/>
  <c r="M61"/>
  <c r="V61" s="1"/>
  <c r="L61"/>
  <c r="U61" s="1"/>
  <c r="T60" i="52"/>
  <c r="M60" i="26" s="1"/>
  <c r="AC60" s="1"/>
  <c r="AD60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AC61" s="1"/>
  <c r="AD61" s="1"/>
  <c r="N61" i="28"/>
  <c r="AC61" s="1"/>
  <c r="AD61" s="1"/>
  <c r="N61" i="29"/>
  <c r="AC61" s="1"/>
  <c r="AD61" s="1"/>
  <c r="AG56"/>
  <c r="AG56" i="28"/>
  <c r="K61" i="38"/>
  <c r="M61" s="1"/>
  <c r="C62" i="53"/>
  <c r="B63"/>
  <c r="AE66" i="44" s="1"/>
  <c r="Q60" i="53"/>
  <c r="B63" i="52"/>
  <c r="P66" i="44" s="1"/>
  <c r="C62" i="52"/>
  <c r="AG53" i="24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T61" i="52"/>
  <c r="M61" i="26" s="1"/>
  <c r="AC61" s="1"/>
  <c r="AD61" s="1"/>
  <c r="O61" i="52"/>
  <c r="Q61" s="1"/>
  <c r="G62" i="44"/>
  <c r="Q65"/>
  <c r="M62" i="53"/>
  <c r="V62" s="1"/>
  <c r="L62"/>
  <c r="U62" s="1"/>
  <c r="K62"/>
  <c r="T62" s="1"/>
  <c r="N62" i="26" s="1"/>
  <c r="O62" i="53"/>
  <c r="J62"/>
  <c r="S62" s="1"/>
  <c r="N62" i="24" s="1"/>
  <c r="AC62" s="1"/>
  <c r="AD62" s="1"/>
  <c r="N62" i="53"/>
  <c r="W62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8"/>
  <c r="AC62" s="1"/>
  <c r="AD62" s="1"/>
  <c r="N62" i="29"/>
  <c r="AC62" s="1"/>
  <c r="AD62" s="1"/>
  <c r="N62" i="27"/>
  <c r="AC62" s="1"/>
  <c r="AD62" s="1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J62" s="1"/>
  <c r="Y62"/>
  <c r="AB62" s="1"/>
  <c r="AV66"/>
  <c r="AG56" i="24"/>
  <c r="AR58" i="14"/>
  <c r="AP63" i="44"/>
  <c r="U60" i="14"/>
  <c r="S61"/>
  <c r="AO59"/>
  <c r="E59" i="62" s="1"/>
  <c r="AQ59" i="14"/>
  <c r="E59" i="63" s="1"/>
  <c r="O60" i="14"/>
  <c r="Q61"/>
  <c r="AP59"/>
  <c r="D59" i="63" s="1"/>
  <c r="G63" i="44" l="1"/>
  <c r="Q66"/>
  <c r="K63" i="53"/>
  <c r="T63" s="1"/>
  <c r="O63"/>
  <c r="J63"/>
  <c r="S63" s="1"/>
  <c r="N63" i="24" s="1"/>
  <c r="AC63" s="1"/>
  <c r="AD63" s="1"/>
  <c r="N63" i="53"/>
  <c r="W63" s="1"/>
  <c r="N63" i="29" s="1"/>
  <c r="AC63" s="1"/>
  <c r="AD63" s="1"/>
  <c r="M63" i="53"/>
  <c r="V63" s="1"/>
  <c r="L63"/>
  <c r="U63" s="1"/>
  <c r="T62" i="52"/>
  <c r="M62" i="26" s="1"/>
  <c r="AC62" s="1"/>
  <c r="AD62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6"/>
  <c r="N63" i="27"/>
  <c r="AC63" s="1"/>
  <c r="AD63" s="1"/>
  <c r="N63" i="28"/>
  <c r="AC63" s="1"/>
  <c r="AD63" s="1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8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J63" i="44" l="1"/>
  <c r="G64"/>
  <c r="T63" i="52"/>
  <c r="M63" i="26" s="1"/>
  <c r="AC63" s="1"/>
  <c r="AD63" s="1"/>
  <c r="O63" i="52"/>
  <c r="Q63" s="1"/>
  <c r="M64" i="53"/>
  <c r="V64" s="1"/>
  <c r="L64"/>
  <c r="U64" s="1"/>
  <c r="K64"/>
  <c r="T64" s="1"/>
  <c r="N64" i="26" s="1"/>
  <c r="O64" i="53"/>
  <c r="J64"/>
  <c r="S64" s="1"/>
  <c r="N64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N64" i="24"/>
  <c r="AC64" s="1"/>
  <c r="AD64" s="1"/>
  <c r="AF67" i="44"/>
  <c r="N64" i="27"/>
  <c r="AC64" s="1"/>
  <c r="AD64" s="1"/>
  <c r="N64" i="28"/>
  <c r="AC64" s="1"/>
  <c r="AD64" s="1"/>
  <c r="N64" i="29"/>
  <c r="AC64" s="1"/>
  <c r="AD64" s="1"/>
  <c r="AG59" i="30"/>
  <c r="K64" i="38"/>
  <c r="M64" s="1"/>
  <c r="AG59" i="28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AG57" i="28"/>
  <c r="Y64" i="44"/>
  <c r="AB64" s="1"/>
  <c r="AO63"/>
  <c r="AT63" s="1"/>
  <c r="AG59" i="24"/>
  <c r="AG58"/>
  <c r="AV68" i="44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G61" i="61" l="1"/>
  <c r="V61" s="1"/>
  <c r="J64" i="44"/>
  <c r="Q68"/>
  <c r="K65" i="53"/>
  <c r="T65" s="1"/>
  <c r="O65"/>
  <c r="J65"/>
  <c r="S65" s="1"/>
  <c r="N65"/>
  <c r="W65" s="1"/>
  <c r="M65"/>
  <c r="V65" s="1"/>
  <c r="L65"/>
  <c r="U65" s="1"/>
  <c r="T64" i="52"/>
  <c r="M64" i="26" s="1"/>
  <c r="AC64" s="1"/>
  <c r="AD64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AC65" s="1"/>
  <c r="AD65" s="1"/>
  <c r="N65" i="27"/>
  <c r="AC65" s="1"/>
  <c r="AD65" s="1"/>
  <c r="N65" i="28"/>
  <c r="AC65" s="1"/>
  <c r="AD65" s="1"/>
  <c r="N65" i="29"/>
  <c r="AC65" s="1"/>
  <c r="AD65" s="1"/>
  <c r="N65" i="26"/>
  <c r="K65" i="38"/>
  <c r="M65" s="1"/>
  <c r="Q64" i="53"/>
  <c r="C66"/>
  <c r="B67"/>
  <c r="AE70" i="44" s="1"/>
  <c r="B67" i="52"/>
  <c r="P70" i="44" s="1"/>
  <c r="C66" i="52"/>
  <c r="AG57" i="24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1" i="61" l="1"/>
  <c r="O60"/>
  <c r="J65" i="44"/>
  <c r="T65" i="52"/>
  <c r="M65" i="26" s="1"/>
  <c r="AC65" s="1"/>
  <c r="AD65" s="1"/>
  <c r="O65" i="52"/>
  <c r="Q65" s="1"/>
  <c r="Q69" i="44"/>
  <c r="M66" i="53"/>
  <c r="V66" s="1"/>
  <c r="N66" i="28" s="1"/>
  <c r="AC66" s="1"/>
  <c r="AD66" s="1"/>
  <c r="L66" i="53"/>
  <c r="U66" s="1"/>
  <c r="N66" i="27" s="1"/>
  <c r="AC66" s="1"/>
  <c r="AD66" s="1"/>
  <c r="K66" i="53"/>
  <c r="T66" s="1"/>
  <c r="N66" i="26" s="1"/>
  <c r="O66" i="53"/>
  <c r="J66"/>
  <c r="S66" s="1"/>
  <c r="N66"/>
  <c r="W66" s="1"/>
  <c r="N66" i="29" s="1"/>
  <c r="AC66" s="1"/>
  <c r="AD66" s="1"/>
  <c r="G66" i="44"/>
  <c r="M67"/>
  <c r="R64" i="14"/>
  <c r="V64"/>
  <c r="T64"/>
  <c r="O64"/>
  <c r="B67" i="44"/>
  <c r="A67"/>
  <c r="H64" i="14"/>
  <c r="D66" i="44"/>
  <c r="N66" i="24"/>
  <c r="AC66" s="1"/>
  <c r="AD66" s="1"/>
  <c r="AF69" i="44"/>
  <c r="AG61" i="28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K67" i="53"/>
  <c r="T67" s="1"/>
  <c r="O67"/>
  <c r="J67"/>
  <c r="S67" s="1"/>
  <c r="N67"/>
  <c r="W67" s="1"/>
  <c r="M67"/>
  <c r="V67" s="1"/>
  <c r="N67" i="28" s="1"/>
  <c r="AC67" s="1"/>
  <c r="AD67" s="1"/>
  <c r="L67" i="53"/>
  <c r="U67" s="1"/>
  <c r="T66" i="52"/>
  <c r="M66" i="26" s="1"/>
  <c r="AC66" s="1"/>
  <c r="AD6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AC67" s="1"/>
  <c r="AD67" s="1"/>
  <c r="N67" i="29"/>
  <c r="AC67" s="1"/>
  <c r="AD67" s="1"/>
  <c r="N67" i="26"/>
  <c r="N67" i="27"/>
  <c r="AC67" s="1"/>
  <c r="AD67" s="1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1" i="24"/>
  <c r="AG60" i="27"/>
  <c r="AG60" i="29"/>
  <c r="AG60" i="26"/>
  <c r="AG60" i="30"/>
  <c r="AG60" i="28"/>
  <c r="W64" i="14"/>
  <c r="H67" i="44"/>
  <c r="J67" s="1"/>
  <c r="AO66"/>
  <c r="AT66" s="1"/>
  <c r="Y67"/>
  <c r="AB67" s="1"/>
  <c r="AV71"/>
  <c r="AG62" i="28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G68" i="44" l="1"/>
  <c r="V63" i="62"/>
  <c r="M68" i="53"/>
  <c r="V68" s="1"/>
  <c r="L68"/>
  <c r="U68" s="1"/>
  <c r="K68"/>
  <c r="T68" s="1"/>
  <c r="O68"/>
  <c r="J68"/>
  <c r="S68" s="1"/>
  <c r="N68" i="24" s="1"/>
  <c r="AC68" s="1"/>
  <c r="AD68" s="1"/>
  <c r="N68" i="53"/>
  <c r="W68" s="1"/>
  <c r="T67" i="52"/>
  <c r="M67" i="26" s="1"/>
  <c r="AC67" s="1"/>
  <c r="AD67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AC68" s="1"/>
  <c r="AD68" s="1"/>
  <c r="N68" i="29"/>
  <c r="AC68" s="1"/>
  <c r="AD68" s="1"/>
  <c r="N68" i="26"/>
  <c r="N68" i="27"/>
  <c r="AC68" s="1"/>
  <c r="AD68" s="1"/>
  <c r="AG62" i="24"/>
  <c r="AG62" i="29"/>
  <c r="K68" i="38"/>
  <c r="M68" s="1"/>
  <c r="C69" i="53"/>
  <c r="B70"/>
  <c r="AE73" i="44" s="1"/>
  <c r="Q67" i="53"/>
  <c r="B70" i="52"/>
  <c r="P73" i="44" s="1"/>
  <c r="C69" i="52"/>
  <c r="AG60" i="24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H69"/>
  <c r="Q72"/>
  <c r="K69" i="53"/>
  <c r="T69" s="1"/>
  <c r="O69"/>
  <c r="J69"/>
  <c r="S69" s="1"/>
  <c r="N69" i="24" s="1"/>
  <c r="AC69" s="1"/>
  <c r="AD69" s="1"/>
  <c r="N69" i="53"/>
  <c r="W69" s="1"/>
  <c r="M69"/>
  <c r="V69" s="1"/>
  <c r="L69"/>
  <c r="U69" s="1"/>
  <c r="N69" i="27" s="1"/>
  <c r="AC69" s="1"/>
  <c r="AD69" s="1"/>
  <c r="T68" i="52"/>
  <c r="M68" i="26" s="1"/>
  <c r="AC68" s="1"/>
  <c r="AD68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8"/>
  <c r="AC69" s="1"/>
  <c r="AD69" s="1"/>
  <c r="N69" i="29"/>
  <c r="AC69" s="1"/>
  <c r="AD69" s="1"/>
  <c r="N69" i="26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G64" i="28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G70" i="44" l="1"/>
  <c r="J69"/>
  <c r="T69" i="52"/>
  <c r="M69" i="26" s="1"/>
  <c r="AC69" s="1"/>
  <c r="AD69" s="1"/>
  <c r="O69" i="52"/>
  <c r="Q69" s="1"/>
  <c r="Q73" i="44"/>
  <c r="M70" i="53"/>
  <c r="V70" s="1"/>
  <c r="N70" i="28" s="1"/>
  <c r="AC70" s="1"/>
  <c r="AD70" s="1"/>
  <c r="L70" i="53"/>
  <c r="U70" s="1"/>
  <c r="K70"/>
  <c r="T70" s="1"/>
  <c r="O70"/>
  <c r="J70"/>
  <c r="S70" s="1"/>
  <c r="N70"/>
  <c r="W70" s="1"/>
  <c r="N70" i="29" s="1"/>
  <c r="AC70" s="1"/>
  <c r="AD70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C70" s="1"/>
  <c r="AD70" s="1"/>
  <c r="AF73" i="44"/>
  <c r="N70" i="26"/>
  <c r="N70" i="27"/>
  <c r="AC70" s="1"/>
  <c r="AD70" s="1"/>
  <c r="AG64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AG63" i="28"/>
  <c r="Y70" i="44"/>
  <c r="AB70" s="1"/>
  <c r="AO69"/>
  <c r="AT69" s="1"/>
  <c r="AV74"/>
  <c r="AG64" i="2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J70" i="44" l="1"/>
  <c r="H71"/>
  <c r="K71" i="53"/>
  <c r="T71" s="1"/>
  <c r="O71"/>
  <c r="J71"/>
  <c r="S71" s="1"/>
  <c r="N71"/>
  <c r="W71" s="1"/>
  <c r="M71"/>
  <c r="V71" s="1"/>
  <c r="L71"/>
  <c r="U71" s="1"/>
  <c r="T70" i="52"/>
  <c r="M70" i="26" s="1"/>
  <c r="AC70" s="1"/>
  <c r="AD70" s="1"/>
  <c r="O70" i="52"/>
  <c r="Q70" s="1"/>
  <c r="Q74" i="44"/>
  <c r="G68" i="62"/>
  <c r="V68" s="1"/>
  <c r="G71" i="44"/>
  <c r="M72"/>
  <c r="O67" i="62"/>
  <c r="V67"/>
  <c r="V67" i="61"/>
  <c r="O67"/>
  <c r="O68" i="62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AC71" s="1"/>
  <c r="AD71" s="1"/>
  <c r="N71" i="29"/>
  <c r="AC71" s="1"/>
  <c r="AD71" s="1"/>
  <c r="N71" i="26"/>
  <c r="N71" i="27"/>
  <c r="AC71" s="1"/>
  <c r="AD71" s="1"/>
  <c r="N71" i="28"/>
  <c r="AC71" s="1"/>
  <c r="AD71" s="1"/>
  <c r="AG67" i="27"/>
  <c r="K71" i="38"/>
  <c r="M71" s="1"/>
  <c r="C72" i="53"/>
  <c r="B73"/>
  <c r="AE76" i="44" s="1"/>
  <c r="Q70" i="53"/>
  <c r="C72" i="52"/>
  <c r="B73"/>
  <c r="P76" i="44" s="1"/>
  <c r="AG63" i="24"/>
  <c r="AO70" i="44"/>
  <c r="AT70" s="1"/>
  <c r="Y71"/>
  <c r="AB71" s="1"/>
  <c r="AG66" i="29"/>
  <c r="AV75" i="44"/>
  <c r="AG67" i="28"/>
  <c r="AG66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O69" s="1"/>
  <c r="Q75" i="44"/>
  <c r="T71" i="52"/>
  <c r="M71" i="26" s="1"/>
  <c r="AC71" s="1"/>
  <c r="AD71" s="1"/>
  <c r="O71" i="52"/>
  <c r="Q71" s="1"/>
  <c r="M72" i="53"/>
  <c r="V72" s="1"/>
  <c r="L72"/>
  <c r="U72" s="1"/>
  <c r="N72" i="27" s="1"/>
  <c r="AC72" s="1"/>
  <c r="AD72" s="1"/>
  <c r="K72" i="53"/>
  <c r="T72" s="1"/>
  <c r="O72"/>
  <c r="J72"/>
  <c r="S72" s="1"/>
  <c r="N72"/>
  <c r="W72" s="1"/>
  <c r="G68" i="63"/>
  <c r="O68" s="1"/>
  <c r="G68" i="61"/>
  <c r="O68" s="1"/>
  <c r="M73" i="44"/>
  <c r="G72"/>
  <c r="V70" i="14"/>
  <c r="R70"/>
  <c r="T70"/>
  <c r="O70"/>
  <c r="B73" i="44"/>
  <c r="A73"/>
  <c r="H70" i="14"/>
  <c r="D72" i="44"/>
  <c r="N72" i="24"/>
  <c r="AC72" s="1"/>
  <c r="AD72" s="1"/>
  <c r="AF75" i="44"/>
  <c r="N72" i="28"/>
  <c r="AC72" s="1"/>
  <c r="AD72" s="1"/>
  <c r="N72" i="29"/>
  <c r="AC72" s="1"/>
  <c r="AD72" s="1"/>
  <c r="N72" i="26"/>
  <c r="AG67"/>
  <c r="AG67" i="24"/>
  <c r="AG67" i="29"/>
  <c r="K72" i="38"/>
  <c r="M72" s="1"/>
  <c r="C73" i="53"/>
  <c r="B74"/>
  <c r="AE77" i="44" s="1"/>
  <c r="Q71" i="53"/>
  <c r="B74" i="52"/>
  <c r="P77" i="44" s="1"/>
  <c r="C73" i="52"/>
  <c r="AG65" i="28"/>
  <c r="AG65" i="26"/>
  <c r="AG65" i="29"/>
  <c r="AG65" i="27"/>
  <c r="AG65" i="30"/>
  <c r="W69" i="14"/>
  <c r="H72" i="44"/>
  <c r="Y72"/>
  <c r="AB72" s="1"/>
  <c r="AO71"/>
  <c r="AT71" s="1"/>
  <c r="AG66" i="24"/>
  <c r="AV76" i="44"/>
  <c r="AR68" i="14"/>
  <c r="AN69"/>
  <c r="D69" i="62" s="1"/>
  <c r="G69" s="1"/>
  <c r="AP73" i="44"/>
  <c r="AL70" i="14"/>
  <c r="D70" i="61" s="1"/>
  <c r="AN70" i="14"/>
  <c r="D70" i="62" s="1"/>
  <c r="AQ70" i="14"/>
  <c r="E70" i="63" s="1"/>
  <c r="S71" i="14"/>
  <c r="U70"/>
  <c r="Q71"/>
  <c r="AP69"/>
  <c r="D69" i="63" s="1"/>
  <c r="G69" s="1"/>
  <c r="H73" i="44" l="1"/>
  <c r="J72"/>
  <c r="V69" i="61"/>
  <c r="T72" i="52"/>
  <c r="M72" i="26" s="1"/>
  <c r="AC72" s="1"/>
  <c r="AD72" s="1"/>
  <c r="O72" i="52"/>
  <c r="Q72" s="1"/>
  <c r="V68" i="63"/>
  <c r="Q76" i="44"/>
  <c r="K73" i="53"/>
  <c r="T73" s="1"/>
  <c r="N73" i="26" s="1"/>
  <c r="O73" i="53"/>
  <c r="J73"/>
  <c r="S73" s="1"/>
  <c r="N73"/>
  <c r="W73" s="1"/>
  <c r="N73" i="29" s="1"/>
  <c r="AC73" s="1"/>
  <c r="AD73" s="1"/>
  <c r="M73" i="53"/>
  <c r="V73" s="1"/>
  <c r="N73" i="28" s="1"/>
  <c r="AC73" s="1"/>
  <c r="AD73" s="1"/>
  <c r="L73" i="53"/>
  <c r="U73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N73" i="24"/>
  <c r="AC73" s="1"/>
  <c r="AD73" s="1"/>
  <c r="N73" i="27"/>
  <c r="AC73" s="1"/>
  <c r="AD73" s="1"/>
  <c r="AG68" i="29"/>
  <c r="AG68" i="27"/>
  <c r="AG68" i="28"/>
  <c r="AG68" i="30"/>
  <c r="K73" i="38"/>
  <c r="M73" s="1"/>
  <c r="Q72" i="53"/>
  <c r="C74"/>
  <c r="B75"/>
  <c r="AE78" i="44" s="1"/>
  <c r="B75" i="52"/>
  <c r="P78" i="44" s="1"/>
  <c r="C74" i="52"/>
  <c r="AG65" i="24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Q77"/>
  <c r="M74" i="53"/>
  <c r="V74" s="1"/>
  <c r="L74"/>
  <c r="U74" s="1"/>
  <c r="K74"/>
  <c r="T74" s="1"/>
  <c r="O74"/>
  <c r="J74"/>
  <c r="S74" s="1"/>
  <c r="N74"/>
  <c r="W74" s="1"/>
  <c r="T73" i="52"/>
  <c r="M73" i="26" s="1"/>
  <c r="AC73" s="1"/>
  <c r="AD73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C74" s="1"/>
  <c r="AD74" s="1"/>
  <c r="AF77" i="44"/>
  <c r="N74" i="29"/>
  <c r="AC74" s="1"/>
  <c r="AD74" s="1"/>
  <c r="N74" i="26"/>
  <c r="N74" i="27"/>
  <c r="AC74" s="1"/>
  <c r="AD74" s="1"/>
  <c r="N74" i="28"/>
  <c r="AC74" s="1"/>
  <c r="AD74" s="1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G68" i="24"/>
  <c r="AV78" i="44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T74" i="52"/>
  <c r="M74" i="26" s="1"/>
  <c r="AC74" s="1"/>
  <c r="AD74" s="1"/>
  <c r="O74" i="52"/>
  <c r="Q74" s="1"/>
  <c r="K75" i="53"/>
  <c r="T75" s="1"/>
  <c r="O75"/>
  <c r="J75"/>
  <c r="S75" s="1"/>
  <c r="N75" i="24" s="1"/>
  <c r="AC75" s="1"/>
  <c r="AD75" s="1"/>
  <c r="N75" i="53"/>
  <c r="W75" s="1"/>
  <c r="M75"/>
  <c r="V75" s="1"/>
  <c r="L75"/>
  <c r="U75" s="1"/>
  <c r="N75" i="27" s="1"/>
  <c r="AC75" s="1"/>
  <c r="AD75" s="1"/>
  <c r="Q78" i="44"/>
  <c r="M76"/>
  <c r="G72" i="62"/>
  <c r="G71" i="63"/>
  <c r="G75" i="44"/>
  <c r="R73" i="14"/>
  <c r="T73"/>
  <c r="V73"/>
  <c r="AQ73" s="1"/>
  <c r="E73" i="63" s="1"/>
  <c r="O73" i="14"/>
  <c r="B76" i="44"/>
  <c r="A76"/>
  <c r="H73" i="14"/>
  <c r="D75" i="44"/>
  <c r="AF78"/>
  <c r="N75" i="28"/>
  <c r="AC75" s="1"/>
  <c r="AD75" s="1"/>
  <c r="N75" i="29"/>
  <c r="AC75" s="1"/>
  <c r="AD75" s="1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AO73" i="14"/>
  <c r="E73" i="6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H76" i="44" l="1"/>
  <c r="J76" s="1"/>
  <c r="J75"/>
  <c r="T75" i="52"/>
  <c r="M75" i="26" s="1"/>
  <c r="AC75" s="1"/>
  <c r="AD75" s="1"/>
  <c r="O75" i="52"/>
  <c r="Q75" s="1"/>
  <c r="M76" i="53"/>
  <c r="V76" s="1"/>
  <c r="L76"/>
  <c r="U76" s="1"/>
  <c r="N76" i="27" s="1"/>
  <c r="AC76" s="1"/>
  <c r="AD76" s="1"/>
  <c r="K76" i="53"/>
  <c r="T76" s="1"/>
  <c r="N76" i="26" s="1"/>
  <c r="O76" i="53"/>
  <c r="J76"/>
  <c r="S76" s="1"/>
  <c r="N76" i="24" s="1"/>
  <c r="AC76" s="1"/>
  <c r="AD76" s="1"/>
  <c r="N76" i="53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AF79"/>
  <c r="N76" i="28"/>
  <c r="AC76" s="1"/>
  <c r="AD76" s="1"/>
  <c r="N76" i="29"/>
  <c r="AC76" s="1"/>
  <c r="AD76" s="1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G69" i="28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T76" i="52"/>
  <c r="M76" i="26" s="1"/>
  <c r="AC76" s="1"/>
  <c r="AD7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AC77" s="1"/>
  <c r="AD77" s="1"/>
  <c r="L77" i="53"/>
  <c r="U77" s="1"/>
  <c r="N77" i="27" s="1"/>
  <c r="AC77" s="1"/>
  <c r="AD7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AC77" s="1"/>
  <c r="AD77" s="1"/>
  <c r="N77" i="29"/>
  <c r="AC77" s="1"/>
  <c r="AD77" s="1"/>
  <c r="K77" i="38"/>
  <c r="M77" s="1"/>
  <c r="Q76" i="53"/>
  <c r="C78"/>
  <c r="B79"/>
  <c r="AE82" i="44" s="1"/>
  <c r="B79" i="52"/>
  <c r="P82" i="44" s="1"/>
  <c r="C78" i="52"/>
  <c r="AG71" i="27"/>
  <c r="AG71" i="26"/>
  <c r="AG70" i="28"/>
  <c r="AG71"/>
  <c r="AG70" i="27"/>
  <c r="AG70" i="30"/>
  <c r="AG71"/>
  <c r="AG69" i="24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G72" i="28"/>
  <c r="AR73" i="14"/>
  <c r="AP78" i="44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M78" i="53" l="1"/>
  <c r="V78" s="1"/>
  <c r="N78" i="28" s="1"/>
  <c r="AC78" s="1"/>
  <c r="AD78" s="1"/>
  <c r="L78" i="53"/>
  <c r="U78" s="1"/>
  <c r="K78"/>
  <c r="T78" s="1"/>
  <c r="O78"/>
  <c r="J78"/>
  <c r="S78" s="1"/>
  <c r="N78"/>
  <c r="W78" s="1"/>
  <c r="Q81" i="44"/>
  <c r="T77" i="52"/>
  <c r="M77" i="26" s="1"/>
  <c r="AC77" s="1"/>
  <c r="AD77" s="1"/>
  <c r="O77" i="52"/>
  <c r="Q77" s="1"/>
  <c r="G78" i="44"/>
  <c r="J78" s="1"/>
  <c r="G74" i="62"/>
  <c r="V74" s="1"/>
  <c r="M79" i="44"/>
  <c r="J77"/>
  <c r="V76" i="14"/>
  <c r="T76"/>
  <c r="R76"/>
  <c r="B79" i="44"/>
  <c r="A79"/>
  <c r="H76" i="14"/>
  <c r="D78" i="44"/>
  <c r="N78" i="24"/>
  <c r="AC78" s="1"/>
  <c r="AD78" s="1"/>
  <c r="AF81" i="44"/>
  <c r="N78" i="29"/>
  <c r="AC78" s="1"/>
  <c r="AD78" s="1"/>
  <c r="N78" i="26"/>
  <c r="N78" i="27"/>
  <c r="AC78" s="1"/>
  <c r="AD78" s="1"/>
  <c r="K78" i="38"/>
  <c r="M78" s="1"/>
  <c r="C79" i="53"/>
  <c r="B80"/>
  <c r="AE83" i="44" s="1"/>
  <c r="Q77" i="53"/>
  <c r="C79" i="52"/>
  <c r="B80"/>
  <c r="P83" i="44" s="1"/>
  <c r="AG70" i="24"/>
  <c r="AG71"/>
  <c r="Y78" i="44"/>
  <c r="AB78" s="1"/>
  <c r="AO77"/>
  <c r="AT77" s="1"/>
  <c r="AV82"/>
  <c r="AG72" i="24"/>
  <c r="AP74" i="14"/>
  <c r="D74" i="63" s="1"/>
  <c r="AP75" i="14"/>
  <c r="D75" i="63" s="1"/>
  <c r="G75" s="1"/>
  <c r="AP79" i="44"/>
  <c r="AL76" i="14"/>
  <c r="D76" i="61" s="1"/>
  <c r="AO76" i="14"/>
  <c r="E76" i="62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K79" i="53" l="1"/>
  <c r="T79" s="1"/>
  <c r="O79"/>
  <c r="J79"/>
  <c r="S79" s="1"/>
  <c r="N79"/>
  <c r="W79" s="1"/>
  <c r="M79"/>
  <c r="V79" s="1"/>
  <c r="L79"/>
  <c r="U79" s="1"/>
  <c r="T78" i="52"/>
  <c r="M78" i="26" s="1"/>
  <c r="AC78" s="1"/>
  <c r="AD78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AC79" s="1"/>
  <c r="AD79" s="1"/>
  <c r="N79" i="28"/>
  <c r="AC79" s="1"/>
  <c r="AD79" s="1"/>
  <c r="N79" i="29"/>
  <c r="AC79" s="1"/>
  <c r="AD79" s="1"/>
  <c r="N79" i="26"/>
  <c r="N79" i="27"/>
  <c r="AC79" s="1"/>
  <c r="AD79" s="1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V76" i="62"/>
  <c r="M80" i="53"/>
  <c r="V80" s="1"/>
  <c r="N80" i="28" s="1"/>
  <c r="AC80" s="1"/>
  <c r="AD80" s="1"/>
  <c r="L80" i="53"/>
  <c r="U80" s="1"/>
  <c r="K80"/>
  <c r="T80" s="1"/>
  <c r="O80"/>
  <c r="J80"/>
  <c r="S80" s="1"/>
  <c r="N80" i="24" s="1"/>
  <c r="AC80" s="1"/>
  <c r="AD80" s="1"/>
  <c r="N80" i="53"/>
  <c r="W80" s="1"/>
  <c r="T79" i="52"/>
  <c r="M79" i="26" s="1"/>
  <c r="AC79" s="1"/>
  <c r="AD79" s="1"/>
  <c r="O79" i="52"/>
  <c r="Q79" s="1"/>
  <c r="Q83" i="44"/>
  <c r="J79"/>
  <c r="V74" i="63"/>
  <c r="M81" i="44"/>
  <c r="O76" i="61"/>
  <c r="V76"/>
  <c r="G76" i="63"/>
  <c r="R78" i="14"/>
  <c r="V78"/>
  <c r="O78"/>
  <c r="T78"/>
  <c r="G81" i="44" s="1"/>
  <c r="B81"/>
  <c r="A81"/>
  <c r="H78" i="14"/>
  <c r="D80" i="44"/>
  <c r="AF83"/>
  <c r="N80" i="27"/>
  <c r="AC80" s="1"/>
  <c r="AD80" s="1"/>
  <c r="N80" i="29"/>
  <c r="AC80" s="1"/>
  <c r="AD80" s="1"/>
  <c r="N80" i="26"/>
  <c r="K80" i="38"/>
  <c r="M80" s="1"/>
  <c r="C81" i="53"/>
  <c r="B82"/>
  <c r="AE85" i="44" s="1"/>
  <c r="Q79" i="53"/>
  <c r="B82" i="52"/>
  <c r="P85" i="44" s="1"/>
  <c r="C81" i="52"/>
  <c r="AG73" i="28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M78"/>
  <c r="E78" i="61" s="1"/>
  <c r="AN78" i="14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T80" i="52"/>
  <c r="M80" i="26" s="1"/>
  <c r="AC80" s="1"/>
  <c r="AD80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AC81" s="1"/>
  <c r="AD81" s="1"/>
  <c r="L81" i="53"/>
  <c r="U81" s="1"/>
  <c r="N81" i="27" s="1"/>
  <c r="AC81" s="1"/>
  <c r="AD81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AC81" s="1"/>
  <c r="AD81" s="1"/>
  <c r="N81" i="29"/>
  <c r="AC81" s="1"/>
  <c r="AD81" s="1"/>
  <c r="K81" i="38"/>
  <c r="M81" s="1"/>
  <c r="C82" i="53"/>
  <c r="B83"/>
  <c r="AE86" i="44" s="1"/>
  <c r="Q80" i="53"/>
  <c r="B83" i="52"/>
  <c r="P86" i="44" s="1"/>
  <c r="C82" i="52"/>
  <c r="AG74" i="28"/>
  <c r="AG75" i="29"/>
  <c r="AG74"/>
  <c r="AG75" i="30"/>
  <c r="AG74" i="27"/>
  <c r="AG74" i="30"/>
  <c r="AG73" i="24"/>
  <c r="AG75" i="27"/>
  <c r="AG75" i="26"/>
  <c r="AG74"/>
  <c r="AG75" i="28"/>
  <c r="AO80" i="44"/>
  <c r="AT80" s="1"/>
  <c r="W78" i="14"/>
  <c r="H81" i="44"/>
  <c r="J81" s="1"/>
  <c r="Y81"/>
  <c r="AB81" s="1"/>
  <c r="AG76" i="26"/>
  <c r="AG76" i="28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T81" i="52" l="1"/>
  <c r="M81" i="26" s="1"/>
  <c r="AC81" s="1"/>
  <c r="AD81" s="1"/>
  <c r="O81" i="52"/>
  <c r="Q81" s="1"/>
  <c r="G82" i="44"/>
  <c r="Q85"/>
  <c r="M82" i="53"/>
  <c r="V82" s="1"/>
  <c r="N82" i="28" s="1"/>
  <c r="AC82" s="1"/>
  <c r="AD82" s="1"/>
  <c r="L82" i="53"/>
  <c r="U82" s="1"/>
  <c r="K82"/>
  <c r="T82" s="1"/>
  <c r="O82"/>
  <c r="J82"/>
  <c r="S82" s="1"/>
  <c r="N82" i="24" s="1"/>
  <c r="AC82" s="1"/>
  <c r="AD82" s="1"/>
  <c r="N82" i="53"/>
  <c r="W82" s="1"/>
  <c r="G78" i="63"/>
  <c r="V78" s="1"/>
  <c r="V77"/>
  <c r="M83" i="44"/>
  <c r="O77" i="61"/>
  <c r="V77"/>
  <c r="V78" i="62"/>
  <c r="O78"/>
  <c r="O78" i="63"/>
  <c r="V77" i="62"/>
  <c r="O77"/>
  <c r="O78" i="61"/>
  <c r="V78"/>
  <c r="T80" i="14"/>
  <c r="R80"/>
  <c r="V80"/>
  <c r="B83" i="44"/>
  <c r="A83"/>
  <c r="H80" i="14"/>
  <c r="D82" i="44"/>
  <c r="AF85"/>
  <c r="N82" i="29"/>
  <c r="AC82" s="1"/>
  <c r="AD82" s="1"/>
  <c r="N82" i="26"/>
  <c r="N82" i="27"/>
  <c r="AC82" s="1"/>
  <c r="AD82" s="1"/>
  <c r="K82" i="38"/>
  <c r="M82" s="1"/>
  <c r="C83" i="53"/>
  <c r="B84"/>
  <c r="AE87" i="44" s="1"/>
  <c r="Q81" i="53"/>
  <c r="C83" i="52"/>
  <c r="B84"/>
  <c r="P87" i="44" s="1"/>
  <c r="AG74" i="24"/>
  <c r="AG75"/>
  <c r="W79" i="14"/>
  <c r="H82" i="44"/>
  <c r="J82" s="1"/>
  <c r="AO81"/>
  <c r="AT81" s="1"/>
  <c r="Y82"/>
  <c r="AB82" s="1"/>
  <c r="AV86"/>
  <c r="AG77" i="27"/>
  <c r="AG76" i="24"/>
  <c r="AG77" i="29"/>
  <c r="AG77" i="28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Q86"/>
  <c r="K83" i="53"/>
  <c r="T83" s="1"/>
  <c r="O83"/>
  <c r="J83"/>
  <c r="S83" s="1"/>
  <c r="N83" i="24" s="1"/>
  <c r="AC83" s="1"/>
  <c r="AD83" s="1"/>
  <c r="N83" i="53"/>
  <c r="W83" s="1"/>
  <c r="M83"/>
  <c r="V83" s="1"/>
  <c r="L83"/>
  <c r="U83" s="1"/>
  <c r="T82" i="52"/>
  <c r="M82" i="26" s="1"/>
  <c r="AC82" s="1"/>
  <c r="AD82" s="1"/>
  <c r="O82" i="52"/>
  <c r="Q82" s="1"/>
  <c r="G79" i="63"/>
  <c r="O79" s="1"/>
  <c r="G83" i="44"/>
  <c r="M84"/>
  <c r="V79" i="63"/>
  <c r="V81" i="14"/>
  <c r="R81"/>
  <c r="T81"/>
  <c r="B84" i="44"/>
  <c r="A84"/>
  <c r="H81" i="14"/>
  <c r="D83" i="44"/>
  <c r="AF86"/>
  <c r="N83" i="27"/>
  <c r="AC83" s="1"/>
  <c r="AD83" s="1"/>
  <c r="N83" i="28"/>
  <c r="AC83" s="1"/>
  <c r="AD83" s="1"/>
  <c r="N83" i="29"/>
  <c r="AC83" s="1"/>
  <c r="AD83" s="1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G77" i="24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G84"/>
  <c r="T83" i="52"/>
  <c r="M83" i="26" s="1"/>
  <c r="AC83" s="1"/>
  <c r="AD83" s="1"/>
  <c r="O83" i="52"/>
  <c r="Q83" s="1"/>
  <c r="Q87" i="44"/>
  <c r="M84" i="53"/>
  <c r="V84" s="1"/>
  <c r="L84"/>
  <c r="U84" s="1"/>
  <c r="N84" i="27" s="1"/>
  <c r="AC84" s="1"/>
  <c r="AD84" s="1"/>
  <c r="K84" i="53"/>
  <c r="T84" s="1"/>
  <c r="O84"/>
  <c r="J84"/>
  <c r="S84" s="1"/>
  <c r="N84" i="24" s="1"/>
  <c r="AC84" s="1"/>
  <c r="AD84" s="1"/>
  <c r="N84" i="53"/>
  <c r="W84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N84" i="28"/>
  <c r="AC84" s="1"/>
  <c r="AD84" s="1"/>
  <c r="N84" i="29"/>
  <c r="AC84" s="1"/>
  <c r="AD84" s="1"/>
  <c r="N84" i="26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G79" i="28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J84" i="44"/>
  <c r="W82" i="14"/>
  <c r="G85" i="44"/>
  <c r="Q88"/>
  <c r="K85" i="53"/>
  <c r="T85" s="1"/>
  <c r="O85"/>
  <c r="J85"/>
  <c r="S85" s="1"/>
  <c r="N85"/>
  <c r="W85" s="1"/>
  <c r="M85"/>
  <c r="V85" s="1"/>
  <c r="L85"/>
  <c r="U85" s="1"/>
  <c r="T84" i="52"/>
  <c r="M84" i="26" s="1"/>
  <c r="AC84" s="1"/>
  <c r="AD84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4"/>
  <c r="AC85" s="1"/>
  <c r="AD85" s="1"/>
  <c r="N85" i="26"/>
  <c r="N85" i="27"/>
  <c r="AC85" s="1"/>
  <c r="AD85" s="1"/>
  <c r="N85" i="28"/>
  <c r="AC85" s="1"/>
  <c r="AD85" s="1"/>
  <c r="N85" i="29"/>
  <c r="AC85" s="1"/>
  <c r="AD85" s="1"/>
  <c r="K85" i="38"/>
  <c r="M85" s="1"/>
  <c r="Q84" i="53"/>
  <c r="C86"/>
  <c r="B87"/>
  <c r="AE90" i="44" s="1"/>
  <c r="B87" i="52"/>
  <c r="P90" i="44" s="1"/>
  <c r="C86" i="52"/>
  <c r="AG80" i="29"/>
  <c r="AG80" i="26"/>
  <c r="AG80" i="28"/>
  <c r="AG78" i="30"/>
  <c r="AG78" i="28"/>
  <c r="AG78" i="26"/>
  <c r="AG78" i="29"/>
  <c r="AG78" i="27"/>
  <c r="AO84" i="44"/>
  <c r="AT84" s="1"/>
  <c r="Y85"/>
  <c r="AB85" s="1"/>
  <c r="AP82" i="14"/>
  <c r="D82" i="63" s="1"/>
  <c r="G82" s="1"/>
  <c r="H85" i="44"/>
  <c r="AV89"/>
  <c r="AG79" i="24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J85" i="44" l="1"/>
  <c r="H86"/>
  <c r="T85" i="52"/>
  <c r="M85" i="26" s="1"/>
  <c r="AC85" s="1"/>
  <c r="AD85" s="1"/>
  <c r="O85" i="52"/>
  <c r="Q85" s="1"/>
  <c r="M86" i="53"/>
  <c r="V86" s="1"/>
  <c r="L86"/>
  <c r="U86" s="1"/>
  <c r="N86" i="27" s="1"/>
  <c r="AC86" s="1"/>
  <c r="AD86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C86" s="1"/>
  <c r="AD86" s="1"/>
  <c r="AF89" i="44"/>
  <c r="N86" i="28"/>
  <c r="AC86" s="1"/>
  <c r="AD86" s="1"/>
  <c r="N86" i="29"/>
  <c r="AC86" s="1"/>
  <c r="AD86" s="1"/>
  <c r="AG80" i="27"/>
  <c r="K86" i="38"/>
  <c r="M86" s="1"/>
  <c r="AG81" i="29"/>
  <c r="C87" i="53"/>
  <c r="B88"/>
  <c r="AE91" i="44" s="1"/>
  <c r="Q85" i="53"/>
  <c r="C87" i="52"/>
  <c r="B88"/>
  <c r="P91" i="44" s="1"/>
  <c r="AG81" i="28"/>
  <c r="AG81" i="26"/>
  <c r="AG81" i="27"/>
  <c r="AG78" i="24"/>
  <c r="AO85" i="44"/>
  <c r="AT85" s="1"/>
  <c r="Y86"/>
  <c r="AB86" s="1"/>
  <c r="AG80" i="24"/>
  <c r="AV90" i="44"/>
  <c r="AR82" i="14"/>
  <c r="AP87" i="44"/>
  <c r="U84" i="14"/>
  <c r="S85"/>
  <c r="Q85"/>
  <c r="AN84"/>
  <c r="D84" i="62" s="1"/>
  <c r="AL84" i="14"/>
  <c r="D84" i="61" s="1"/>
  <c r="J86" i="44" l="1"/>
  <c r="G87"/>
  <c r="Q90"/>
  <c r="T86" i="52"/>
  <c r="M86" i="26" s="1"/>
  <c r="AC86" s="1"/>
  <c r="AD86" s="1"/>
  <c r="O86" i="52"/>
  <c r="Q86" s="1"/>
  <c r="K87" i="53"/>
  <c r="T87" s="1"/>
  <c r="N87" i="26" s="1"/>
  <c r="O87" i="53"/>
  <c r="J87"/>
  <c r="S87" s="1"/>
  <c r="N87" i="24" s="1"/>
  <c r="AC87" s="1"/>
  <c r="AD87" s="1"/>
  <c r="N87" i="53"/>
  <c r="W87" s="1"/>
  <c r="N87" i="29" s="1"/>
  <c r="AC87" s="1"/>
  <c r="AD87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AC87" s="1"/>
  <c r="AD87" s="1"/>
  <c r="N87" i="27"/>
  <c r="AC87" s="1"/>
  <c r="AD87" s="1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G81" i="24"/>
  <c r="AV91" i="44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V83" s="1"/>
  <c r="J87" i="44"/>
  <c r="M88" i="53"/>
  <c r="V88" s="1"/>
  <c r="L88"/>
  <c r="U88" s="1"/>
  <c r="K88"/>
  <c r="T88" s="1"/>
  <c r="O88"/>
  <c r="J88"/>
  <c r="S88" s="1"/>
  <c r="N88" i="24" s="1"/>
  <c r="AC88" s="1"/>
  <c r="AD88" s="1"/>
  <c r="N88" i="53"/>
  <c r="W88" s="1"/>
  <c r="N88" i="29" s="1"/>
  <c r="AC88" s="1"/>
  <c r="AD88" s="1"/>
  <c r="T87" i="52"/>
  <c r="M87" i="26" s="1"/>
  <c r="AC87" s="1"/>
  <c r="AD87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G88" i="44"/>
  <c r="O86" i="14"/>
  <c r="R86"/>
  <c r="T86"/>
  <c r="V86"/>
  <c r="B89" i="44"/>
  <c r="A89"/>
  <c r="H86" i="14"/>
  <c r="D88" i="44"/>
  <c r="AF91"/>
  <c r="N88" i="27"/>
  <c r="AC88" s="1"/>
  <c r="AD88" s="1"/>
  <c r="N88" i="28"/>
  <c r="AC88" s="1"/>
  <c r="AD88" s="1"/>
  <c r="N88" i="26"/>
  <c r="K88" i="38"/>
  <c r="M88" s="1"/>
  <c r="C89" i="53"/>
  <c r="B90"/>
  <c r="AE93" i="44" s="1"/>
  <c r="Q87" i="53"/>
  <c r="B90" i="52"/>
  <c r="P93" i="44" s="1"/>
  <c r="C89" i="52"/>
  <c r="AG82" i="30"/>
  <c r="AG82" i="28"/>
  <c r="AG82" i="26"/>
  <c r="AG82" i="27"/>
  <c r="AG82" i="29"/>
  <c r="Y88" i="44"/>
  <c r="AB88" s="1"/>
  <c r="AO87"/>
  <c r="AT87" s="1"/>
  <c r="W85" i="14"/>
  <c r="H88" i="44"/>
  <c r="AG83" i="27"/>
  <c r="AG83" i="28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H89" i="44"/>
  <c r="V83" i="63"/>
  <c r="T88" i="52"/>
  <c r="M88" i="26" s="1"/>
  <c r="AC88" s="1"/>
  <c r="AD88" s="1"/>
  <c r="O88" i="52"/>
  <c r="Q88" s="1"/>
  <c r="Q92" i="44"/>
  <c r="K89" i="53"/>
  <c r="T89" s="1"/>
  <c r="O89"/>
  <c r="J89"/>
  <c r="S89" s="1"/>
  <c r="N89"/>
  <c r="W89" s="1"/>
  <c r="M89"/>
  <c r="V89" s="1"/>
  <c r="N89" i="28" s="1"/>
  <c r="AC89" s="1"/>
  <c r="AD89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AC89" s="1"/>
  <c r="AD89" s="1"/>
  <c r="N89" i="27"/>
  <c r="AC89" s="1"/>
  <c r="AD89" s="1"/>
  <c r="N89" i="29"/>
  <c r="AC89" s="1"/>
  <c r="AD89" s="1"/>
  <c r="N89" i="26"/>
  <c r="AG84" i="28"/>
  <c r="AG84" i="29"/>
  <c r="AG84" i="27"/>
  <c r="K89" i="38"/>
  <c r="M89" s="1"/>
  <c r="C90" i="53"/>
  <c r="B91"/>
  <c r="AE94" i="44" s="1"/>
  <c r="Q88" i="53"/>
  <c r="B91" i="52"/>
  <c r="P94" i="44" s="1"/>
  <c r="C90" i="52"/>
  <c r="AG82" i="24"/>
  <c r="AO88" i="44"/>
  <c r="AT88" s="1"/>
  <c r="Y89"/>
  <c r="AB89" s="1"/>
  <c r="AV93"/>
  <c r="AG83" i="24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Q93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AC89" s="1"/>
  <c r="AD89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C90" s="1"/>
  <c r="AD90" s="1"/>
  <c r="AF93" i="44"/>
  <c r="N90" i="29"/>
  <c r="AC90" s="1"/>
  <c r="AD90" s="1"/>
  <c r="N90" i="27"/>
  <c r="AC90" s="1"/>
  <c r="AD90" s="1"/>
  <c r="N90" i="28"/>
  <c r="AC90" s="1"/>
  <c r="AD90" s="1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8"/>
  <c r="AG85" i="27"/>
  <c r="AG85" i="29"/>
  <c r="AG85" i="30"/>
  <c r="AG85" i="26"/>
  <c r="AR86" i="14"/>
  <c r="AP91" i="44"/>
  <c r="U88" i="14"/>
  <c r="H91" i="44" s="1"/>
  <c r="S89" i="14"/>
  <c r="AN87"/>
  <c r="D87" i="62" s="1"/>
  <c r="Q89" i="14"/>
  <c r="O88"/>
  <c r="J90" i="44" l="1"/>
  <c r="T90" i="52"/>
  <c r="M90" i="26" s="1"/>
  <c r="AC90" s="1"/>
  <c r="AD90" s="1"/>
  <c r="O90" i="52"/>
  <c r="Q90" s="1"/>
  <c r="K91" i="53"/>
  <c r="T91" s="1"/>
  <c r="O91"/>
  <c r="J91"/>
  <c r="S91" s="1"/>
  <c r="N91" i="24" s="1"/>
  <c r="AC91" s="1"/>
  <c r="AD91" s="1"/>
  <c r="N91" i="53"/>
  <c r="W91" s="1"/>
  <c r="M91"/>
  <c r="V91" s="1"/>
  <c r="L91"/>
  <c r="U91" s="1"/>
  <c r="N91" i="27" s="1"/>
  <c r="AC91" s="1"/>
  <c r="AD91" s="1"/>
  <c r="G91" i="44"/>
  <c r="J91" s="1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AC91" s="1"/>
  <c r="AD91" s="1"/>
  <c r="N91" i="29"/>
  <c r="AC91" s="1"/>
  <c r="AD91" s="1"/>
  <c r="N91" i="26"/>
  <c r="AG84" i="24"/>
  <c r="AG86" i="27"/>
  <c r="AG86" i="28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G85" i="24"/>
  <c r="AV95" i="44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Q95" i="44" l="1"/>
  <c r="T91" i="52"/>
  <c r="M91" i="26" s="1"/>
  <c r="AC91" s="1"/>
  <c r="AD91" s="1"/>
  <c r="O91" i="52"/>
  <c r="Q91" s="1"/>
  <c r="M92" i="53"/>
  <c r="V92" s="1"/>
  <c r="L92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C92" s="1"/>
  <c r="AD92" s="1"/>
  <c r="AF95" i="44"/>
  <c r="N92" i="27"/>
  <c r="AC92" s="1"/>
  <c r="AD92" s="1"/>
  <c r="N92" i="28"/>
  <c r="AC92" s="1"/>
  <c r="AD92" s="1"/>
  <c r="N92" i="29"/>
  <c r="AC92" s="1"/>
  <c r="AD92" s="1"/>
  <c r="AG87" i="24"/>
  <c r="AG86" i="26"/>
  <c r="AG86" i="29"/>
  <c r="AG87"/>
  <c r="AG87" i="28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G86" i="24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T92" i="52"/>
  <c r="M92" i="26" s="1"/>
  <c r="AC92" s="1"/>
  <c r="AD92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AC93" s="1"/>
  <c r="AD93" s="1"/>
  <c r="L93" i="53"/>
  <c r="U93" s="1"/>
  <c r="N93" i="27" s="1"/>
  <c r="AC93" s="1"/>
  <c r="AD93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AC93" s="1"/>
  <c r="AD93" s="1"/>
  <c r="N93" i="29"/>
  <c r="AC93" s="1"/>
  <c r="AD93" s="1"/>
  <c r="AG88" i="28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O88" i="62" l="1"/>
  <c r="J93" i="44"/>
  <c r="Q97"/>
  <c r="M94" i="53"/>
  <c r="V94" s="1"/>
  <c r="L94"/>
  <c r="U94" s="1"/>
  <c r="K94"/>
  <c r="T94" s="1"/>
  <c r="O94"/>
  <c r="J94"/>
  <c r="S94" s="1"/>
  <c r="N94"/>
  <c r="W94" s="1"/>
  <c r="T93" i="52"/>
  <c r="M93" i="26" s="1"/>
  <c r="AC93" s="1"/>
  <c r="AD93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C94" s="1"/>
  <c r="AD94" s="1"/>
  <c r="AF97" i="44"/>
  <c r="N94" i="29"/>
  <c r="AC94" s="1"/>
  <c r="AD94" s="1"/>
  <c r="N94" i="26"/>
  <c r="N94" i="27"/>
  <c r="AC94" s="1"/>
  <c r="AD94" s="1"/>
  <c r="N94" i="28"/>
  <c r="AC94" s="1"/>
  <c r="AD94" s="1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28"/>
  <c r="AG89" i="30"/>
  <c r="AG88" i="24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O90" i="61" l="1"/>
  <c r="J94" i="44"/>
  <c r="H95"/>
  <c r="T94" i="52"/>
  <c r="M94" i="26" s="1"/>
  <c r="AC94" s="1"/>
  <c r="AD94" s="1"/>
  <c r="O94" i="52"/>
  <c r="Q94" s="1"/>
  <c r="K95" i="53"/>
  <c r="T95" s="1"/>
  <c r="O95"/>
  <c r="J95"/>
  <c r="S95" s="1"/>
  <c r="N95" i="24" s="1"/>
  <c r="AC95" s="1"/>
  <c r="AD95" s="1"/>
  <c r="N95" i="53"/>
  <c r="W95" s="1"/>
  <c r="N95" i="29" s="1"/>
  <c r="AC95" s="1"/>
  <c r="AD95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AC95" s="1"/>
  <c r="AD95" s="1"/>
  <c r="N95" i="28"/>
  <c r="AC95" s="1"/>
  <c r="AD95" s="1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89" i="24"/>
  <c r="AG90" i="30"/>
  <c r="AG90" i="28"/>
  <c r="AG90" i="27"/>
  <c r="AG90" i="29"/>
  <c r="AG91" i="28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G91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G91" i="63" l="1"/>
  <c r="V91" s="1"/>
  <c r="J95" i="44"/>
  <c r="G96"/>
  <c r="T95" i="52"/>
  <c r="M95" i="26" s="1"/>
  <c r="AC95" s="1"/>
  <c r="AD95" s="1"/>
  <c r="O95" i="52"/>
  <c r="Q95" s="1"/>
  <c r="Q99" i="44"/>
  <c r="M96" i="53"/>
  <c r="V96" s="1"/>
  <c r="N96" i="28" s="1"/>
  <c r="AC96" s="1"/>
  <c r="AD96" s="1"/>
  <c r="L96" i="53"/>
  <c r="U96" s="1"/>
  <c r="N96" i="27" s="1"/>
  <c r="AC96" s="1"/>
  <c r="AD96" s="1"/>
  <c r="K96" i="53"/>
  <c r="T96" s="1"/>
  <c r="O96"/>
  <c r="J96"/>
  <c r="S96" s="1"/>
  <c r="N96" i="24" s="1"/>
  <c r="AC96" s="1"/>
  <c r="AD96" s="1"/>
  <c r="N96" i="53"/>
  <c r="W96" s="1"/>
  <c r="N96" i="29" s="1"/>
  <c r="AC96" s="1"/>
  <c r="AD96" s="1"/>
  <c r="V90" i="63"/>
  <c r="M97" i="44"/>
  <c r="V91" i="62"/>
  <c r="O91"/>
  <c r="G91" i="61"/>
  <c r="R94" i="14"/>
  <c r="V94"/>
  <c r="T94"/>
  <c r="B97" i="44"/>
  <c r="A97"/>
  <c r="H94" i="14"/>
  <c r="D96" i="44"/>
  <c r="AF99"/>
  <c r="N96" i="26"/>
  <c r="AG91"/>
  <c r="AG92" i="28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0" i="24"/>
  <c r="AG92" i="27"/>
  <c r="AV100" i="44"/>
  <c r="AG91" i="2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3" l="1"/>
  <c r="G97" i="44"/>
  <c r="J96"/>
  <c r="Q100"/>
  <c r="K97" i="53"/>
  <c r="T97" s="1"/>
  <c r="O97"/>
  <c r="J97"/>
  <c r="S97" s="1"/>
  <c r="N97"/>
  <c r="W97" s="1"/>
  <c r="M97"/>
  <c r="V97" s="1"/>
  <c r="L97"/>
  <c r="U97" s="1"/>
  <c r="G92" i="63"/>
  <c r="O92" s="1"/>
  <c r="T96" i="52"/>
  <c r="M96" i="26" s="1"/>
  <c r="AC96" s="1"/>
  <c r="AD9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AC97" s="1"/>
  <c r="AD97" s="1"/>
  <c r="N97" i="28"/>
  <c r="AC97" s="1"/>
  <c r="AD97" s="1"/>
  <c r="N97" i="29"/>
  <c r="AC97" s="1"/>
  <c r="AD97" s="1"/>
  <c r="N97" i="26"/>
  <c r="N97" i="27"/>
  <c r="AC97" s="1"/>
  <c r="AD97" s="1"/>
  <c r="AG92" i="26"/>
  <c r="AG92" i="24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J97" i="44" l="1"/>
  <c r="V92" i="63"/>
  <c r="T97" i="52"/>
  <c r="M97" i="26" s="1"/>
  <c r="AC97" s="1"/>
  <c r="AD97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C98" s="1"/>
  <c r="AD98" s="1"/>
  <c r="AF101" i="44"/>
  <c r="N98" i="29"/>
  <c r="AC98" s="1"/>
  <c r="AD98" s="1"/>
  <c r="N98" i="26"/>
  <c r="N98" i="27"/>
  <c r="AC98" s="1"/>
  <c r="AD98" s="1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G93" i="28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K99" i="38"/>
  <c r="M98"/>
  <c r="T98" i="52"/>
  <c r="O98"/>
  <c r="Q98" s="1"/>
  <c r="K99"/>
  <c r="N98" i="28"/>
  <c r="AC98" s="1"/>
  <c r="AD98" s="1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AG93" i="24"/>
  <c r="N99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J99"/>
  <c r="M98" i="26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H101" i="44" l="1"/>
  <c r="H102"/>
  <c r="V96" i="63"/>
  <c r="G101" i="44"/>
  <c r="J100"/>
  <c r="AC98" i="26"/>
  <c r="AD98" s="1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AG94"/>
  <c r="N99" i="27"/>
  <c r="AG94" i="29"/>
  <c r="AO100" i="44"/>
  <c r="AT100" s="1"/>
  <c r="Y101"/>
  <c r="AB101" s="1"/>
  <c r="J101"/>
  <c r="J102" s="1"/>
  <c r="G102"/>
  <c r="AG96" i="26"/>
  <c r="AG96" i="30"/>
  <c r="AG96" i="28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28"/>
  <c r="AG95" i="30"/>
  <c r="AC99" i="28"/>
  <c r="AC99" i="27"/>
  <c r="AG95" i="26"/>
  <c r="AG94" i="24"/>
  <c r="AO102" i="44"/>
  <c r="AP101"/>
  <c r="AP102" s="1"/>
  <c r="AB102"/>
  <c r="AB103" s="1"/>
  <c r="Y103"/>
  <c r="AG97" i="30"/>
  <c r="AG97" i="29"/>
  <c r="AG97" i="26"/>
  <c r="AG97" i="27"/>
  <c r="AG97" i="28"/>
  <c r="AG96" i="24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G95" i="24"/>
  <c r="AD99" i="26"/>
  <c r="AD99" i="29"/>
  <c r="AT101" i="44"/>
  <c r="AT102" s="1"/>
  <c r="AG97" i="24"/>
  <c r="AL99" i="14"/>
  <c r="V98" i="62" l="1"/>
  <c r="O98"/>
  <c r="O99" s="1"/>
  <c r="G99"/>
  <c r="V99" s="1"/>
  <c r="O98" i="63"/>
  <c r="O99" s="1"/>
  <c r="V98"/>
  <c r="G99"/>
  <c r="V99" s="1"/>
  <c r="D99" i="61"/>
  <c r="G3"/>
  <c r="AG98" i="24"/>
  <c r="AG99" s="1"/>
  <c r="AG98" i="26"/>
  <c r="AG99" s="1"/>
  <c r="AG98" i="27"/>
  <c r="AG99" s="1"/>
  <c r="AG98" i="28"/>
  <c r="AG99" s="1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<sst xmlns="http://schemas.openxmlformats.org/spreadsheetml/2006/main" count="7858" uniqueCount="492">
  <si>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</si>
  <si>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</si>
  <si>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</si>
  <si>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</si>
  <si>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</si>
  <si>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</si>
  <si>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</si>
  <si>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</si>
  <si>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</si>
  <si>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</si>
  <si>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</si>
  <si>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</si>
  <si>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</si>
  <si>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</si>
  <si>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</si>
  <si>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</si>
  <si>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</si>
  <si>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</si>
  <si>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</si>
  <si>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</si>
  <si>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</si>
  <si>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</si>
  <si>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</si>
  <si>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</si>
  <si>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</si>
  <si>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</si>
  <si>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</si>
  <si>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</si>
  <si>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</si>
  <si>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</si>
  <si>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</si>
  <si>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</si>
  <si>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</si>
  <si>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</si>
  <si>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</si>
  <si>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</si>
  <si>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</si>
  <si>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</si>
  <si>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</si>
  <si>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</si>
  <si>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</si>
  <si>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</si>
  <si>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</si>
  <si>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</si>
  <si>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</si>
  <si>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</si>
  <si>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</si>
  <si>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</si>
  <si>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</si>
  <si>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</si>
  <si>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</si>
  <si>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</si>
  <si>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</si>
  <si>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</si>
  <si>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</si>
  <si>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</si>
  <si>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</si>
  <si>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</si>
  <si>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</si>
  <si>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</si>
  <si>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</si>
  <si>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</si>
  <si>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</si>
  <si>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</si>
  <si>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</si>
  <si>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</si>
  <si>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</si>
  <si>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</si>
  <si>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</si>
  <si>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</si>
  <si>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</si>
  <si>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</si>
  <si>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</si>
  <si>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</si>
  <si>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</si>
  <si>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</si>
  <si>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</si>
  <si>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</si>
  <si>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</si>
  <si>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</si>
  <si>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</si>
  <si>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</si>
  <si>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</si>
  <si>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</si>
  <si>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</si>
  <si>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</si>
  <si>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</si>
  <si>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</si>
  <si>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</si>
  <si>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</si>
  <si>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</si>
  <si>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</si>
  <si>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</si>
  <si>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</si>
  <si>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</si>
  <si>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</si>
  <si>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</si>
  <si>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</si>
  <si>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</si>
  <si>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</si>
  <si>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</si>
  <si>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</si>
  <si>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</si>
  <si>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</si>
  <si>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</si>
  <si>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</si>
  <si>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</si>
  <si>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</si>
  <si>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</si>
  <si>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</si>
  <si>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</si>
  <si>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</si>
  <si>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</si>
  <si>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</si>
  <si>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</si>
  <si>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</si>
  <si>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</si>
  <si>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</si>
  <si>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</si>
  <si>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</si>
  <si>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</si>
  <si>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</si>
  <si>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</si>
  <si>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</si>
  <si>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</si>
  <si>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</si>
  <si>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</si>
  <si>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</si>
  <si>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</si>
  <si>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</si>
  <si>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</si>
  <si>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</si>
  <si>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</si>
  <si>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</si>
  <si>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</si>
  <si>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</si>
  <si>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</si>
  <si>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</si>
  <si>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</si>
  <si>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</si>
  <si>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</si>
  <si>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</si>
  <si>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</si>
  <si>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</si>
  <si>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</si>
  <si>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</si>
  <si>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</si>
  <si>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</si>
  <si>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</si>
  <si>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</si>
  <si>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</si>
  <si>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</si>
  <si>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</si>
  <si>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</si>
  <si>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</si>
  <si>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</si>
  <si>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</si>
  <si>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</si>
  <si>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</si>
  <si>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</si>
  <si>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</si>
  <si>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</si>
  <si>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</si>
  <si>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</si>
  <si>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</si>
  <si>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</si>
  <si>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</si>
  <si>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</si>
  <si>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</si>
  <si>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</si>
  <si>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</si>
  <si>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</si>
  <si>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</si>
  <si>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</si>
  <si>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</si>
  <si>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</si>
  <si>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</si>
  <si>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</si>
  <si>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</si>
  <si>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</si>
  <si>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</si>
  <si>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</si>
  <si>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</si>
  <si>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</si>
  <si>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</si>
  <si>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</si>
  <si>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</si>
  <si>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</si>
  <si>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</si>
  <si>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</si>
  <si>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</si>
  <si>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</si>
  <si>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</si>
  <si>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</si>
  <si>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</si>
  <si>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</si>
  <si>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</si>
  <si>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</si>
  <si>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</si>
  <si>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</si>
  <si>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</si>
  <si>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</si>
  <si>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</si>
  <si>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</si>
  <si>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</si>
  <si>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</si>
  <si>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</si>
  <si>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</si>
  <si>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</si>
  <si>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</si>
  <si>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</si>
  <si>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</si>
  <si>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</si>
  <si>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</si>
  <si>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</si>
  <si>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</si>
  <si>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</si>
  <si>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</si>
  <si>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</si>
  <si>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</si>
  <si>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</si>
  <si>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</si>
  <si>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</si>
  <si>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</si>
  <si>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</si>
  <si>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</si>
  <si>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</si>
  <si>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</si>
  <si>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</si>
  <si>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</si>
  <si>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</si>
  <si>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</si>
  <si>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</si>
  <si>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</si>
  <si>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</si>
  <si>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</si>
  <si>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</si>
  <si>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</si>
  <si>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</si>
  <si>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</si>
  <si>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</si>
  <si>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</si>
  <si>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</si>
  <si>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</si>
  <si>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</si>
  <si>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</si>
  <si>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</si>
  <si>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</si>
  <si>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</si>
  <si>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</si>
  <si>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</si>
  <si>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</si>
  <si>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</si>
  <si>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</si>
  <si>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</si>
  <si>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</si>
  <si>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</si>
  <si>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</si>
  <si>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</si>
  <si>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</si>
  <si>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</si>
  <si>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</si>
  <si>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</si>
  <si>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</si>
  <si>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</si>
  <si>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</si>
  <si>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</si>
  <si>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</si>
  <si>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</si>
  <si>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</si>
  <si>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</si>
  <si>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</si>
  <si>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</si>
  <si>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</si>
  <si>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</si>
  <si>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</si>
  <si>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</si>
  <si>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</si>
  <si>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</si>
  <si>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</si>
  <si>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</si>
  <si>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</si>
  <si>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</si>
  <si>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</si>
  <si>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</si>
  <si>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</si>
  <si>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</si>
  <si>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</si>
  <si>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</si>
  <si>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</si>
  <si>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</si>
  <si>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</si>
  <si>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</si>
  <si>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</si>
  <si>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</si>
  <si>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</si>
  <si>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</si>
  <si>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</si>
  <si>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</si>
  <si>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</si>
  <si>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</si>
  <si>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</si>
  <si>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</si>
  <si>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</si>
  <si>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</si>
  <si>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</si>
  <si>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</si>
  <si>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</si>
  <si>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</si>
  <si>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</si>
  <si>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</si>
  <si>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</si>
  <si>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</si>
  <si>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</si>
  <si>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</si>
  <si>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</si>
  <si>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</si>
  <si>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</si>
  <si>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</si>
  <si>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</si>
  <si>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</si>
  <si>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</si>
  <si>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</si>
  <si>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</si>
  <si>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</si>
  <si>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</si>
  <si>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</si>
  <si>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</si>
  <si>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</si>
  <si>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</si>
  <si>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</si>
  <si>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</si>
  <si>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</si>
  <si>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</si>
  <si>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</si>
  <si>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</si>
  <si>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</si>
  <si>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</si>
  <si>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</si>
  <si>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</si>
  <si>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</si>
  <si>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</si>
  <si>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</si>
  <si>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</si>
  <si>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</si>
  <si>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</si>
  <si>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</si>
  <si>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</si>
  <si>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</si>
  <si>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</si>
  <si>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</si>
  <si>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</si>
  <si>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</si>
  <si>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</si>
  <si>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</si>
  <si>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</si>
  <si>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</si>
  <si>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</si>
  <si>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</si>
  <si>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</si>
  <si>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</si>
  <si>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</si>
  <si>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</si>
  <si>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</si>
  <si>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</si>
  <si>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</si>
  <si>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</si>
  <si>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</si>
  <si>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</si>
  <si>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</si>
  <si>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</si>
  <si>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</si>
  <si>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</si>
  <si>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</si>
  <si>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</si>
  <si>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</si>
  <si>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</si>
  <si>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</si>
  <si>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</si>
  <si>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</si>
  <si>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</si>
  <si>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</si>
  <si>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</si>
  <si>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</si>
  <si>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</si>
  <si>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</si>
  <si>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</si>
  <si>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</si>
  <si>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</si>
  <si>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</si>
  <si>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</si>
  <si>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</si>
  <si>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</si>
  <si>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</si>
  <si>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</si>
  <si>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</si>
  <si>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</si>
  <si>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</si>
  <si>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</si>
  <si>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</si>
  <si>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</si>
  <si>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</si>
  <si>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</si>
  <si>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</si>
  <si>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</si>
  <si>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</si>
  <si>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</si>
  <si>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</si>
  <si>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</si>
  <si>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</si>
  <si>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</si>
  <si>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</si>
  <si>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</si>
  <si>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</si>
  <si>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</si>
  <si>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</si>
  <si>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</si>
  <si>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</si>
  <si>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</si>
  <si>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</si>
  <si>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</si>
  <si>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</si>
  <si>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</si>
  <si>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>58IS2022/01/02</t>
  </si>
  <si>
    <t>ANTA_CRF(NR-64)</t>
  </si>
  <si>
    <t>ANTA_GF(NR-64)</t>
  </si>
  <si>
    <t>ANTA_LF(NR-64)</t>
  </si>
  <si>
    <t>ANTA_RF(NR-64)</t>
  </si>
  <si>
    <t>AURY_CRF(NR-64)</t>
  </si>
  <si>
    <t>AURY_GF(NR-64)</t>
  </si>
  <si>
    <t>AURY_LF(NR-64)</t>
  </si>
  <si>
    <t>AURY_RF(NR-64)</t>
  </si>
  <si>
    <t>BRBCL(ER-31)</t>
  </si>
  <si>
    <t>BSIUL(NR-64)</t>
  </si>
  <si>
    <t>CHAMERA1(NR-64)</t>
  </si>
  <si>
    <t>CHAMERA2(NR-64)</t>
  </si>
  <si>
    <t>CHAMERA3(NR-64)</t>
  </si>
  <si>
    <t>DADRI_CRF(NR-64)</t>
  </si>
  <si>
    <t>DADRI_GF(NR-64)</t>
  </si>
  <si>
    <t>DADRI_LF(NR-64)</t>
  </si>
  <si>
    <t>DADRI_RF(NR-64)</t>
  </si>
  <si>
    <t>DADRIT(NR-64)</t>
  </si>
  <si>
    <t>DADRT2(NR-64)</t>
  </si>
  <si>
    <t>DHAULIGNGA(NR-64)</t>
  </si>
  <si>
    <t>DULHASTI(NR-64)</t>
  </si>
  <si>
    <t>FSTPP I &amp; II(ER-31)</t>
  </si>
  <si>
    <t>JHAJJAR(NR-64)</t>
  </si>
  <si>
    <t>KHSTPP-II(ER-31)</t>
  </si>
  <si>
    <t>KOTESHWR(NR-64)</t>
  </si>
  <si>
    <t>NAPP(NR-64)</t>
  </si>
  <si>
    <t>NJPC(NR-64)</t>
  </si>
  <si>
    <t>PARBATI3(NR-64)</t>
  </si>
  <si>
    <t>RAPPB(NR-64)</t>
  </si>
  <si>
    <t>RAPPC(NR-64)</t>
  </si>
  <si>
    <t>RIHAND1(NR-64)</t>
  </si>
  <si>
    <t>RIHAND2(NR-64)</t>
  </si>
  <si>
    <t>RIHAND3(NR-64)</t>
  </si>
  <si>
    <t>SALAL(NR-64)</t>
  </si>
  <si>
    <t>SASAN(WR-24)</t>
  </si>
  <si>
    <t>SEWA2(NR-64)</t>
  </si>
  <si>
    <t>SINGRAULI(NR-64)</t>
  </si>
  <si>
    <t>SINGRAULI_HYDRO(NR-64)</t>
  </si>
  <si>
    <t>TALA(ER-31)</t>
  </si>
  <si>
    <t>TANAKPUR(NR-64)</t>
  </si>
  <si>
    <t>TEHRI(NR-64)</t>
  </si>
  <si>
    <t>UNCHAHAR1(NR-64)</t>
  </si>
  <si>
    <t>UNCHAHAR2(NR-64)</t>
  </si>
  <si>
    <t>UNCHAHAR3(NR-64)</t>
  </si>
  <si>
    <t>UNCHAHAR4(NR-64)</t>
  </si>
  <si>
    <t>URI2(NR-64)</t>
  </si>
  <si>
    <t>SHPPBPL</t>
  </si>
  <si>
    <t>Nagaland_Ben</t>
  </si>
  <si>
    <t>BSHP</t>
  </si>
  <si>
    <t>SINGOLI</t>
  </si>
  <si>
    <t>PCKL</t>
  </si>
  <si>
    <t>GMRKEL</t>
  </si>
  <si>
    <t>MSPDCL</t>
  </si>
  <si>
    <t>Teesta_III</t>
  </si>
  <si>
    <t>NATEMANTPR</t>
  </si>
  <si>
    <t>CHANJUII</t>
  </si>
  <si>
    <t>EONKHARADI</t>
  </si>
  <si>
    <t>GPEPL</t>
  </si>
  <si>
    <t>HP</t>
  </si>
  <si>
    <t>IPCL_WB</t>
  </si>
  <si>
    <t>KRCIPPL</t>
  </si>
  <si>
    <t>MBPL</t>
  </si>
  <si>
    <t>MPPMCL</t>
  </si>
  <si>
    <t>MePDCL</t>
  </si>
  <si>
    <t>SIKKIM</t>
  </si>
  <si>
    <t>UTTARAKHAND</t>
  </si>
  <si>
    <t>RSEJ3PL_FTG2</t>
  </si>
  <si>
    <t xml:space="preserve">BSES_Yamuna_Power_Limited_(BYPL) 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</si>
</sst>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2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5">
          <cell r="B5">
            <v>158</v>
          </cell>
          <cell r="C5">
            <v>0</v>
          </cell>
          <cell r="D5">
            <v>184</v>
          </cell>
          <cell r="E5">
            <v>0</v>
          </cell>
          <cell r="H5">
            <v>158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158</v>
          </cell>
          <cell r="C6">
            <v>0</v>
          </cell>
          <cell r="D6">
            <v>184</v>
          </cell>
          <cell r="E6">
            <v>0</v>
          </cell>
          <cell r="H6">
            <v>158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158</v>
          </cell>
          <cell r="C7">
            <v>0</v>
          </cell>
          <cell r="D7">
            <v>184</v>
          </cell>
          <cell r="E7">
            <v>0</v>
          </cell>
          <cell r="H7">
            <v>158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158</v>
          </cell>
          <cell r="C8">
            <v>0</v>
          </cell>
          <cell r="D8">
            <v>184</v>
          </cell>
          <cell r="E8">
            <v>0</v>
          </cell>
          <cell r="H8">
            <v>158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158</v>
          </cell>
          <cell r="C9">
            <v>0</v>
          </cell>
          <cell r="D9">
            <v>184</v>
          </cell>
          <cell r="E9">
            <v>0</v>
          </cell>
          <cell r="H9">
            <v>158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158</v>
          </cell>
          <cell r="C10">
            <v>0</v>
          </cell>
          <cell r="D10">
            <v>184</v>
          </cell>
          <cell r="E10">
            <v>0</v>
          </cell>
          <cell r="H10">
            <v>158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161</v>
          </cell>
          <cell r="C11">
            <v>0</v>
          </cell>
          <cell r="D11">
            <v>184</v>
          </cell>
          <cell r="E11">
            <v>0</v>
          </cell>
          <cell r="H11">
            <v>161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158</v>
          </cell>
          <cell r="C12">
            <v>0</v>
          </cell>
          <cell r="D12">
            <v>184</v>
          </cell>
          <cell r="E12">
            <v>0</v>
          </cell>
          <cell r="H12">
            <v>158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158</v>
          </cell>
          <cell r="C13">
            <v>0</v>
          </cell>
          <cell r="D13">
            <v>184</v>
          </cell>
          <cell r="E13">
            <v>0</v>
          </cell>
          <cell r="H13">
            <v>158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158</v>
          </cell>
          <cell r="C14">
            <v>0</v>
          </cell>
          <cell r="D14">
            <v>184</v>
          </cell>
          <cell r="E14">
            <v>0</v>
          </cell>
          <cell r="H14">
            <v>158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158</v>
          </cell>
          <cell r="C15">
            <v>0</v>
          </cell>
          <cell r="D15">
            <v>184</v>
          </cell>
          <cell r="E15">
            <v>0</v>
          </cell>
          <cell r="H15">
            <v>158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158</v>
          </cell>
          <cell r="C16">
            <v>0</v>
          </cell>
          <cell r="D16">
            <v>184</v>
          </cell>
          <cell r="E16">
            <v>0</v>
          </cell>
          <cell r="H16">
            <v>158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161</v>
          </cell>
          <cell r="C17">
            <v>0</v>
          </cell>
          <cell r="D17">
            <v>184</v>
          </cell>
          <cell r="E17">
            <v>0</v>
          </cell>
          <cell r="H17">
            <v>161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158</v>
          </cell>
          <cell r="C18">
            <v>0</v>
          </cell>
          <cell r="D18">
            <v>184</v>
          </cell>
          <cell r="E18">
            <v>0</v>
          </cell>
          <cell r="H18">
            <v>158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158</v>
          </cell>
          <cell r="C19">
            <v>0</v>
          </cell>
          <cell r="D19">
            <v>184</v>
          </cell>
          <cell r="E19">
            <v>0</v>
          </cell>
          <cell r="H19">
            <v>158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158</v>
          </cell>
          <cell r="C20">
            <v>0</v>
          </cell>
          <cell r="D20">
            <v>184</v>
          </cell>
          <cell r="E20">
            <v>0</v>
          </cell>
          <cell r="H20">
            <v>158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158</v>
          </cell>
          <cell r="C21">
            <v>0</v>
          </cell>
          <cell r="D21">
            <v>184</v>
          </cell>
          <cell r="E21">
            <v>0</v>
          </cell>
          <cell r="H21">
            <v>158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158</v>
          </cell>
          <cell r="C22">
            <v>0</v>
          </cell>
          <cell r="D22">
            <v>184</v>
          </cell>
          <cell r="E22">
            <v>0</v>
          </cell>
          <cell r="H22">
            <v>158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161</v>
          </cell>
          <cell r="C23">
            <v>0</v>
          </cell>
          <cell r="D23">
            <v>184</v>
          </cell>
          <cell r="E23">
            <v>0</v>
          </cell>
          <cell r="H23">
            <v>161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158</v>
          </cell>
          <cell r="C24">
            <v>0</v>
          </cell>
          <cell r="D24">
            <v>184</v>
          </cell>
          <cell r="E24">
            <v>0</v>
          </cell>
          <cell r="H24">
            <v>158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158</v>
          </cell>
          <cell r="C25">
            <v>0</v>
          </cell>
          <cell r="D25">
            <v>184</v>
          </cell>
          <cell r="E25">
            <v>0</v>
          </cell>
          <cell r="H25">
            <v>158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158</v>
          </cell>
          <cell r="C26">
            <v>0</v>
          </cell>
          <cell r="D26">
            <v>184</v>
          </cell>
          <cell r="E26">
            <v>0</v>
          </cell>
          <cell r="H26">
            <v>158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158</v>
          </cell>
          <cell r="C27">
            <v>0</v>
          </cell>
          <cell r="D27">
            <v>184</v>
          </cell>
          <cell r="E27">
            <v>0</v>
          </cell>
          <cell r="H27">
            <v>158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158</v>
          </cell>
          <cell r="C28">
            <v>0</v>
          </cell>
          <cell r="D28">
            <v>184</v>
          </cell>
          <cell r="E28">
            <v>0</v>
          </cell>
          <cell r="H28">
            <v>158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161</v>
          </cell>
          <cell r="C29">
            <v>0</v>
          </cell>
          <cell r="D29">
            <v>184</v>
          </cell>
          <cell r="E29">
            <v>0</v>
          </cell>
          <cell r="H29">
            <v>161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158</v>
          </cell>
          <cell r="C30">
            <v>0</v>
          </cell>
          <cell r="D30">
            <v>184</v>
          </cell>
          <cell r="E30">
            <v>0</v>
          </cell>
          <cell r="H30">
            <v>158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158</v>
          </cell>
          <cell r="C31">
            <v>0</v>
          </cell>
          <cell r="D31">
            <v>184</v>
          </cell>
          <cell r="E31">
            <v>0</v>
          </cell>
          <cell r="H31">
            <v>158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158</v>
          </cell>
          <cell r="C32">
            <v>0</v>
          </cell>
          <cell r="D32">
            <v>184</v>
          </cell>
          <cell r="E32">
            <v>0</v>
          </cell>
          <cell r="H32">
            <v>158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160</v>
          </cell>
          <cell r="C33">
            <v>0</v>
          </cell>
          <cell r="D33">
            <v>184</v>
          </cell>
          <cell r="E33">
            <v>0</v>
          </cell>
          <cell r="H33">
            <v>160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160</v>
          </cell>
          <cell r="C34">
            <v>0</v>
          </cell>
          <cell r="D34">
            <v>184</v>
          </cell>
          <cell r="E34">
            <v>0</v>
          </cell>
          <cell r="H34">
            <v>160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162</v>
          </cell>
          <cell r="C35">
            <v>0</v>
          </cell>
          <cell r="D35">
            <v>184</v>
          </cell>
          <cell r="E35">
            <v>0</v>
          </cell>
          <cell r="H35">
            <v>162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158</v>
          </cell>
          <cell r="C36">
            <v>0</v>
          </cell>
          <cell r="D36">
            <v>184</v>
          </cell>
          <cell r="E36">
            <v>0</v>
          </cell>
          <cell r="H36">
            <v>158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160</v>
          </cell>
          <cell r="C37">
            <v>0</v>
          </cell>
          <cell r="D37">
            <v>184</v>
          </cell>
          <cell r="E37">
            <v>0</v>
          </cell>
          <cell r="H37">
            <v>160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160</v>
          </cell>
          <cell r="C38">
            <v>0</v>
          </cell>
          <cell r="D38">
            <v>184</v>
          </cell>
          <cell r="E38">
            <v>0</v>
          </cell>
          <cell r="H38">
            <v>160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160</v>
          </cell>
          <cell r="C39">
            <v>0</v>
          </cell>
          <cell r="D39">
            <v>184</v>
          </cell>
          <cell r="E39">
            <v>0</v>
          </cell>
          <cell r="H39">
            <v>160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160</v>
          </cell>
          <cell r="C40">
            <v>0</v>
          </cell>
          <cell r="D40">
            <v>184</v>
          </cell>
          <cell r="E40">
            <v>0</v>
          </cell>
          <cell r="H40">
            <v>160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162</v>
          </cell>
          <cell r="C41">
            <v>0</v>
          </cell>
          <cell r="D41">
            <v>184</v>
          </cell>
          <cell r="E41">
            <v>0</v>
          </cell>
          <cell r="H41">
            <v>162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158</v>
          </cell>
          <cell r="C42">
            <v>0</v>
          </cell>
          <cell r="D42">
            <v>184</v>
          </cell>
          <cell r="E42">
            <v>0</v>
          </cell>
          <cell r="H42">
            <v>158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160</v>
          </cell>
          <cell r="C43">
            <v>0</v>
          </cell>
          <cell r="D43">
            <v>184</v>
          </cell>
          <cell r="E43">
            <v>0</v>
          </cell>
          <cell r="H43">
            <v>160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160</v>
          </cell>
          <cell r="C44">
            <v>0</v>
          </cell>
          <cell r="D44">
            <v>184</v>
          </cell>
          <cell r="E44">
            <v>0</v>
          </cell>
          <cell r="H44">
            <v>160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160</v>
          </cell>
          <cell r="C45">
            <v>0</v>
          </cell>
          <cell r="D45">
            <v>184</v>
          </cell>
          <cell r="E45">
            <v>0</v>
          </cell>
          <cell r="H45">
            <v>160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160</v>
          </cell>
          <cell r="C46">
            <v>0</v>
          </cell>
          <cell r="D46">
            <v>184</v>
          </cell>
          <cell r="E46">
            <v>0</v>
          </cell>
          <cell r="H46">
            <v>160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162</v>
          </cell>
          <cell r="C47">
            <v>0</v>
          </cell>
          <cell r="D47">
            <v>184</v>
          </cell>
          <cell r="E47">
            <v>0</v>
          </cell>
          <cell r="H47">
            <v>159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162</v>
          </cell>
          <cell r="C48">
            <v>0</v>
          </cell>
          <cell r="D48">
            <v>184</v>
          </cell>
          <cell r="E48">
            <v>0</v>
          </cell>
          <cell r="H48">
            <v>162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165</v>
          </cell>
          <cell r="C49">
            <v>0</v>
          </cell>
          <cell r="D49">
            <v>184</v>
          </cell>
          <cell r="E49">
            <v>0</v>
          </cell>
          <cell r="H49">
            <v>165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165</v>
          </cell>
          <cell r="C50">
            <v>0</v>
          </cell>
          <cell r="D50">
            <v>184</v>
          </cell>
          <cell r="E50">
            <v>0</v>
          </cell>
          <cell r="H50">
            <v>165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165</v>
          </cell>
          <cell r="C51">
            <v>0</v>
          </cell>
          <cell r="D51">
            <v>184</v>
          </cell>
          <cell r="E51">
            <v>0</v>
          </cell>
          <cell r="H51">
            <v>165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165</v>
          </cell>
          <cell r="C52">
            <v>0</v>
          </cell>
          <cell r="D52">
            <v>184</v>
          </cell>
          <cell r="E52">
            <v>0</v>
          </cell>
          <cell r="H52">
            <v>165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161</v>
          </cell>
          <cell r="C53">
            <v>0</v>
          </cell>
          <cell r="D53">
            <v>180</v>
          </cell>
          <cell r="E53">
            <v>0</v>
          </cell>
          <cell r="H53">
            <v>161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164</v>
          </cell>
          <cell r="C54">
            <v>0</v>
          </cell>
          <cell r="D54">
            <v>180</v>
          </cell>
          <cell r="E54">
            <v>0</v>
          </cell>
          <cell r="H54">
            <v>164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164</v>
          </cell>
          <cell r="C55">
            <v>0</v>
          </cell>
          <cell r="D55">
            <v>180</v>
          </cell>
          <cell r="E55">
            <v>0</v>
          </cell>
          <cell r="H55">
            <v>164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164</v>
          </cell>
          <cell r="C56">
            <v>0</v>
          </cell>
          <cell r="D56">
            <v>180</v>
          </cell>
          <cell r="E56">
            <v>0</v>
          </cell>
          <cell r="H56">
            <v>164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164</v>
          </cell>
          <cell r="C57">
            <v>0</v>
          </cell>
          <cell r="D57">
            <v>180</v>
          </cell>
          <cell r="E57">
            <v>0</v>
          </cell>
          <cell r="H57">
            <v>164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164</v>
          </cell>
          <cell r="C58">
            <v>0</v>
          </cell>
          <cell r="D58">
            <v>180</v>
          </cell>
          <cell r="E58">
            <v>0</v>
          </cell>
          <cell r="H58">
            <v>164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161</v>
          </cell>
          <cell r="C59">
            <v>0</v>
          </cell>
          <cell r="D59">
            <v>180</v>
          </cell>
          <cell r="E59">
            <v>0</v>
          </cell>
          <cell r="H59">
            <v>161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164</v>
          </cell>
          <cell r="C60">
            <v>0</v>
          </cell>
          <cell r="D60">
            <v>180</v>
          </cell>
          <cell r="E60">
            <v>0</v>
          </cell>
          <cell r="H60">
            <v>164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164</v>
          </cell>
          <cell r="C61">
            <v>0</v>
          </cell>
          <cell r="D61">
            <v>180</v>
          </cell>
          <cell r="E61">
            <v>0</v>
          </cell>
          <cell r="H61">
            <v>164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164</v>
          </cell>
          <cell r="C62">
            <v>0</v>
          </cell>
          <cell r="D62">
            <v>180</v>
          </cell>
          <cell r="E62">
            <v>0</v>
          </cell>
          <cell r="H62">
            <v>164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164</v>
          </cell>
          <cell r="C63">
            <v>0</v>
          </cell>
          <cell r="D63">
            <v>180</v>
          </cell>
          <cell r="E63">
            <v>0</v>
          </cell>
          <cell r="H63">
            <v>164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164</v>
          </cell>
          <cell r="C64">
            <v>0</v>
          </cell>
          <cell r="D64">
            <v>180</v>
          </cell>
          <cell r="E64">
            <v>0</v>
          </cell>
          <cell r="H64">
            <v>164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161</v>
          </cell>
          <cell r="C65">
            <v>0</v>
          </cell>
          <cell r="D65">
            <v>180</v>
          </cell>
          <cell r="E65">
            <v>0</v>
          </cell>
          <cell r="H65">
            <v>161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164</v>
          </cell>
          <cell r="C66">
            <v>0</v>
          </cell>
          <cell r="D66">
            <v>180</v>
          </cell>
          <cell r="E66">
            <v>0</v>
          </cell>
          <cell r="H66">
            <v>164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164</v>
          </cell>
          <cell r="C67">
            <v>0</v>
          </cell>
          <cell r="D67">
            <v>180</v>
          </cell>
          <cell r="E67">
            <v>0</v>
          </cell>
          <cell r="H67">
            <v>164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160</v>
          </cell>
          <cell r="C68">
            <v>0</v>
          </cell>
          <cell r="D68">
            <v>180</v>
          </cell>
          <cell r="E68">
            <v>0</v>
          </cell>
          <cell r="H68">
            <v>160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160</v>
          </cell>
          <cell r="C69">
            <v>0</v>
          </cell>
          <cell r="D69">
            <v>180</v>
          </cell>
          <cell r="E69">
            <v>0</v>
          </cell>
          <cell r="H69">
            <v>160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160</v>
          </cell>
          <cell r="C70">
            <v>0</v>
          </cell>
          <cell r="D70">
            <v>180</v>
          </cell>
          <cell r="E70">
            <v>0</v>
          </cell>
          <cell r="H70">
            <v>160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165</v>
          </cell>
          <cell r="C71">
            <v>0</v>
          </cell>
          <cell r="D71">
            <v>180</v>
          </cell>
          <cell r="E71">
            <v>0</v>
          </cell>
          <cell r="H71">
            <v>165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160</v>
          </cell>
          <cell r="C72">
            <v>0</v>
          </cell>
          <cell r="D72">
            <v>180</v>
          </cell>
          <cell r="E72">
            <v>0</v>
          </cell>
          <cell r="H72">
            <v>160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160</v>
          </cell>
          <cell r="C73">
            <v>0</v>
          </cell>
          <cell r="D73">
            <v>180</v>
          </cell>
          <cell r="E73">
            <v>0</v>
          </cell>
          <cell r="H73">
            <v>160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160</v>
          </cell>
          <cell r="C74">
            <v>0</v>
          </cell>
          <cell r="D74">
            <v>180</v>
          </cell>
          <cell r="E74">
            <v>0</v>
          </cell>
          <cell r="H74">
            <v>160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160</v>
          </cell>
          <cell r="C75">
            <v>0</v>
          </cell>
          <cell r="D75">
            <v>180</v>
          </cell>
          <cell r="E75">
            <v>0</v>
          </cell>
          <cell r="H75">
            <v>160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160</v>
          </cell>
          <cell r="C76">
            <v>0</v>
          </cell>
          <cell r="D76">
            <v>180</v>
          </cell>
          <cell r="E76">
            <v>0</v>
          </cell>
          <cell r="H76">
            <v>160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156</v>
          </cell>
          <cell r="C77">
            <v>0</v>
          </cell>
          <cell r="D77">
            <v>184</v>
          </cell>
          <cell r="E77">
            <v>0</v>
          </cell>
          <cell r="H77">
            <v>156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160</v>
          </cell>
          <cell r="C78">
            <v>0</v>
          </cell>
          <cell r="D78">
            <v>184</v>
          </cell>
          <cell r="E78">
            <v>0</v>
          </cell>
          <cell r="H78">
            <v>160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160</v>
          </cell>
          <cell r="C79">
            <v>0</v>
          </cell>
          <cell r="D79">
            <v>184</v>
          </cell>
          <cell r="E79">
            <v>0</v>
          </cell>
          <cell r="H79">
            <v>160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160</v>
          </cell>
          <cell r="C80">
            <v>0</v>
          </cell>
          <cell r="D80">
            <v>184</v>
          </cell>
          <cell r="E80">
            <v>0</v>
          </cell>
          <cell r="H80">
            <v>160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160</v>
          </cell>
          <cell r="C81">
            <v>0</v>
          </cell>
          <cell r="D81">
            <v>184</v>
          </cell>
          <cell r="E81">
            <v>0</v>
          </cell>
          <cell r="H81">
            <v>160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160</v>
          </cell>
          <cell r="C82">
            <v>0</v>
          </cell>
          <cell r="D82">
            <v>184</v>
          </cell>
          <cell r="E82">
            <v>0</v>
          </cell>
          <cell r="H82">
            <v>160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156</v>
          </cell>
          <cell r="C83">
            <v>0</v>
          </cell>
          <cell r="D83">
            <v>184</v>
          </cell>
          <cell r="E83">
            <v>0</v>
          </cell>
          <cell r="H83">
            <v>156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162</v>
          </cell>
          <cell r="C84">
            <v>0</v>
          </cell>
          <cell r="D84">
            <v>184</v>
          </cell>
          <cell r="E84">
            <v>0</v>
          </cell>
          <cell r="H84">
            <v>160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160</v>
          </cell>
          <cell r="C85">
            <v>0</v>
          </cell>
          <cell r="D85">
            <v>184</v>
          </cell>
          <cell r="E85">
            <v>0</v>
          </cell>
          <cell r="H85">
            <v>160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160</v>
          </cell>
          <cell r="C86">
            <v>0</v>
          </cell>
          <cell r="D86">
            <v>184</v>
          </cell>
          <cell r="E86">
            <v>0</v>
          </cell>
          <cell r="H86">
            <v>160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160</v>
          </cell>
          <cell r="C87">
            <v>0</v>
          </cell>
          <cell r="D87">
            <v>184</v>
          </cell>
          <cell r="E87">
            <v>0</v>
          </cell>
          <cell r="H87">
            <v>160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160</v>
          </cell>
          <cell r="C88">
            <v>0</v>
          </cell>
          <cell r="D88">
            <v>184</v>
          </cell>
          <cell r="E88">
            <v>0</v>
          </cell>
          <cell r="H88">
            <v>160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164</v>
          </cell>
          <cell r="C89">
            <v>0</v>
          </cell>
          <cell r="D89">
            <v>184</v>
          </cell>
          <cell r="E89">
            <v>0</v>
          </cell>
          <cell r="H89">
            <v>164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160</v>
          </cell>
          <cell r="C90">
            <v>0</v>
          </cell>
          <cell r="D90">
            <v>184</v>
          </cell>
          <cell r="E90">
            <v>0</v>
          </cell>
          <cell r="H90">
            <v>160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160</v>
          </cell>
          <cell r="C91">
            <v>0</v>
          </cell>
          <cell r="D91">
            <v>184</v>
          </cell>
          <cell r="E91">
            <v>0</v>
          </cell>
          <cell r="H91">
            <v>160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160</v>
          </cell>
          <cell r="C92">
            <v>0</v>
          </cell>
          <cell r="D92">
            <v>184</v>
          </cell>
          <cell r="E92">
            <v>0</v>
          </cell>
          <cell r="H92">
            <v>160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160</v>
          </cell>
          <cell r="C93">
            <v>0</v>
          </cell>
          <cell r="D93">
            <v>184</v>
          </cell>
          <cell r="E93">
            <v>0</v>
          </cell>
          <cell r="H93">
            <v>160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160</v>
          </cell>
          <cell r="C94">
            <v>0</v>
          </cell>
          <cell r="D94">
            <v>184</v>
          </cell>
          <cell r="E94">
            <v>0</v>
          </cell>
          <cell r="H94">
            <v>160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160</v>
          </cell>
          <cell r="C95">
            <v>0</v>
          </cell>
          <cell r="D95">
            <v>184</v>
          </cell>
          <cell r="E95">
            <v>0</v>
          </cell>
          <cell r="H95">
            <v>160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160</v>
          </cell>
          <cell r="C96">
            <v>0</v>
          </cell>
          <cell r="D96">
            <v>184</v>
          </cell>
          <cell r="E96">
            <v>0</v>
          </cell>
          <cell r="H96">
            <v>160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160</v>
          </cell>
          <cell r="C97">
            <v>0</v>
          </cell>
          <cell r="D97">
            <v>184</v>
          </cell>
          <cell r="E97">
            <v>0</v>
          </cell>
          <cell r="H97">
            <v>160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160</v>
          </cell>
          <cell r="C98">
            <v>0</v>
          </cell>
          <cell r="D98">
            <v>184</v>
          </cell>
          <cell r="E98">
            <v>0</v>
          </cell>
          <cell r="H98">
            <v>160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160</v>
          </cell>
          <cell r="C99">
            <v>0</v>
          </cell>
          <cell r="D99">
            <v>184</v>
          </cell>
          <cell r="E99">
            <v>0</v>
          </cell>
          <cell r="H99">
            <v>160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160</v>
          </cell>
          <cell r="C100">
            <v>0</v>
          </cell>
          <cell r="D100">
            <v>184</v>
          </cell>
          <cell r="E100">
            <v>0</v>
          </cell>
          <cell r="H100">
            <v>160</v>
          </cell>
          <cell r="I100">
            <v>0</v>
          </cell>
          <cell r="J100">
            <v>0</v>
          </cell>
          <cell r="K100">
            <v>0</v>
          </cell>
        </row>
      </sheetData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39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39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39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39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39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39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39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39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39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39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39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39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39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39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39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39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39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39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39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39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40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40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40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40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40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40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40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40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40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40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40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40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39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39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39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39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39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39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39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39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39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39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39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39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39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39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39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39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39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39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39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39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39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39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39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39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39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39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39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39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39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39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39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39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39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39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39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39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39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39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39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39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39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39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39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39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39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39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39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39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39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39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39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39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39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39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39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38.6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38.6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38.6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38.6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38.6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39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39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39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39</v>
          </cell>
          <cell r="I100">
            <v>0</v>
          </cell>
          <cell r="J100">
            <v>0</v>
          </cell>
          <cell r="K100">
            <v>0</v>
          </cell>
        </row>
      </sheetData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5">
          <cell r="B5">
            <v>320</v>
          </cell>
          <cell r="C5">
            <v>0</v>
          </cell>
          <cell r="D5">
            <v>110</v>
          </cell>
          <cell r="E5">
            <v>0</v>
          </cell>
          <cell r="F5">
            <v>810</v>
          </cell>
          <cell r="G5">
            <v>0</v>
          </cell>
          <cell r="J5">
            <v>250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110</v>
          </cell>
          <cell r="E6">
            <v>0</v>
          </cell>
          <cell r="F6">
            <v>810</v>
          </cell>
          <cell r="G6">
            <v>0</v>
          </cell>
          <cell r="J6">
            <v>250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110</v>
          </cell>
          <cell r="E7">
            <v>0</v>
          </cell>
          <cell r="F7">
            <v>810</v>
          </cell>
          <cell r="G7">
            <v>0</v>
          </cell>
          <cell r="J7">
            <v>250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110</v>
          </cell>
          <cell r="E8">
            <v>0</v>
          </cell>
          <cell r="F8">
            <v>810</v>
          </cell>
          <cell r="G8">
            <v>0</v>
          </cell>
          <cell r="J8">
            <v>250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110</v>
          </cell>
          <cell r="E9">
            <v>0</v>
          </cell>
          <cell r="F9">
            <v>810</v>
          </cell>
          <cell r="G9">
            <v>0</v>
          </cell>
          <cell r="J9">
            <v>250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110</v>
          </cell>
          <cell r="E10">
            <v>0</v>
          </cell>
          <cell r="F10">
            <v>810</v>
          </cell>
          <cell r="G10">
            <v>0</v>
          </cell>
          <cell r="J10">
            <v>250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110</v>
          </cell>
          <cell r="E11">
            <v>0</v>
          </cell>
          <cell r="F11">
            <v>810</v>
          </cell>
          <cell r="G11">
            <v>0</v>
          </cell>
          <cell r="J11">
            <v>250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110</v>
          </cell>
          <cell r="E12">
            <v>0</v>
          </cell>
          <cell r="F12">
            <v>810</v>
          </cell>
          <cell r="G12">
            <v>0</v>
          </cell>
          <cell r="J12">
            <v>250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110</v>
          </cell>
          <cell r="E13">
            <v>0</v>
          </cell>
          <cell r="F13">
            <v>810</v>
          </cell>
          <cell r="G13">
            <v>0</v>
          </cell>
          <cell r="J13">
            <v>250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110</v>
          </cell>
          <cell r="E14">
            <v>0</v>
          </cell>
          <cell r="F14">
            <v>810</v>
          </cell>
          <cell r="G14">
            <v>0</v>
          </cell>
          <cell r="J14">
            <v>250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110</v>
          </cell>
          <cell r="E15">
            <v>0</v>
          </cell>
          <cell r="F15">
            <v>810</v>
          </cell>
          <cell r="G15">
            <v>0</v>
          </cell>
          <cell r="J15">
            <v>250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110</v>
          </cell>
          <cell r="E16">
            <v>0</v>
          </cell>
          <cell r="F16">
            <v>810</v>
          </cell>
          <cell r="G16">
            <v>0</v>
          </cell>
          <cell r="J16">
            <v>250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110</v>
          </cell>
          <cell r="E17">
            <v>0</v>
          </cell>
          <cell r="F17">
            <v>810</v>
          </cell>
          <cell r="G17">
            <v>0</v>
          </cell>
          <cell r="J17">
            <v>250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110</v>
          </cell>
          <cell r="E18">
            <v>0</v>
          </cell>
          <cell r="F18">
            <v>810</v>
          </cell>
          <cell r="G18">
            <v>0</v>
          </cell>
          <cell r="J18">
            <v>250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110</v>
          </cell>
          <cell r="E19">
            <v>0</v>
          </cell>
          <cell r="F19">
            <v>810</v>
          </cell>
          <cell r="G19">
            <v>0</v>
          </cell>
          <cell r="J19">
            <v>250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110</v>
          </cell>
          <cell r="E20">
            <v>0</v>
          </cell>
          <cell r="F20">
            <v>810</v>
          </cell>
          <cell r="G20">
            <v>0</v>
          </cell>
          <cell r="J20">
            <v>250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110</v>
          </cell>
          <cell r="E21">
            <v>0</v>
          </cell>
          <cell r="F21">
            <v>810</v>
          </cell>
          <cell r="G21">
            <v>0</v>
          </cell>
          <cell r="J21">
            <v>250.74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110</v>
          </cell>
          <cell r="E22">
            <v>0</v>
          </cell>
          <cell r="F22">
            <v>810</v>
          </cell>
          <cell r="G22">
            <v>0</v>
          </cell>
          <cell r="J22">
            <v>250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110</v>
          </cell>
          <cell r="E23">
            <v>0</v>
          </cell>
          <cell r="F23">
            <v>810</v>
          </cell>
          <cell r="G23">
            <v>0</v>
          </cell>
          <cell r="J23">
            <v>250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110</v>
          </cell>
          <cell r="E24">
            <v>0</v>
          </cell>
          <cell r="F24">
            <v>810</v>
          </cell>
          <cell r="G24">
            <v>0</v>
          </cell>
          <cell r="J24">
            <v>250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110</v>
          </cell>
          <cell r="E25">
            <v>0</v>
          </cell>
          <cell r="F25">
            <v>810</v>
          </cell>
          <cell r="G25">
            <v>0</v>
          </cell>
          <cell r="J25">
            <v>250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110</v>
          </cell>
          <cell r="E26">
            <v>0</v>
          </cell>
          <cell r="F26">
            <v>810</v>
          </cell>
          <cell r="G26">
            <v>0</v>
          </cell>
          <cell r="J26">
            <v>250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110</v>
          </cell>
          <cell r="E27">
            <v>0</v>
          </cell>
          <cell r="F27">
            <v>810</v>
          </cell>
          <cell r="G27">
            <v>0</v>
          </cell>
          <cell r="J27">
            <v>253.74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110</v>
          </cell>
          <cell r="E28">
            <v>0</v>
          </cell>
          <cell r="F28">
            <v>810</v>
          </cell>
          <cell r="G28">
            <v>0</v>
          </cell>
          <cell r="J28">
            <v>250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110</v>
          </cell>
          <cell r="E29">
            <v>0</v>
          </cell>
          <cell r="F29">
            <v>810</v>
          </cell>
          <cell r="G29">
            <v>0</v>
          </cell>
          <cell r="J29">
            <v>294.95999999999998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110</v>
          </cell>
          <cell r="E30">
            <v>0</v>
          </cell>
          <cell r="F30">
            <v>810</v>
          </cell>
          <cell r="G30">
            <v>0</v>
          </cell>
          <cell r="J30">
            <v>297.95999999999998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110</v>
          </cell>
          <cell r="E31">
            <v>0</v>
          </cell>
          <cell r="F31">
            <v>810</v>
          </cell>
          <cell r="G31">
            <v>0</v>
          </cell>
          <cell r="J31">
            <v>297.95999999999998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110</v>
          </cell>
          <cell r="E32">
            <v>0</v>
          </cell>
          <cell r="F32">
            <v>810</v>
          </cell>
          <cell r="G32">
            <v>0</v>
          </cell>
          <cell r="J32">
            <v>298.95999999999998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110</v>
          </cell>
          <cell r="E33">
            <v>0</v>
          </cell>
          <cell r="F33">
            <v>810</v>
          </cell>
          <cell r="G33">
            <v>0</v>
          </cell>
          <cell r="J33">
            <v>300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110</v>
          </cell>
          <cell r="E34">
            <v>0</v>
          </cell>
          <cell r="F34">
            <v>810</v>
          </cell>
          <cell r="G34">
            <v>0</v>
          </cell>
          <cell r="J34">
            <v>299.95999999999998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110</v>
          </cell>
          <cell r="E35">
            <v>0</v>
          </cell>
          <cell r="F35">
            <v>810</v>
          </cell>
          <cell r="G35">
            <v>0</v>
          </cell>
          <cell r="J35">
            <v>300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110</v>
          </cell>
          <cell r="E36">
            <v>0</v>
          </cell>
          <cell r="F36">
            <v>810</v>
          </cell>
          <cell r="G36">
            <v>0</v>
          </cell>
          <cell r="J36">
            <v>300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110</v>
          </cell>
          <cell r="E37">
            <v>0</v>
          </cell>
          <cell r="F37">
            <v>830</v>
          </cell>
          <cell r="G37">
            <v>0</v>
          </cell>
          <cell r="J37">
            <v>297.95999999999998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110</v>
          </cell>
          <cell r="E38">
            <v>0</v>
          </cell>
          <cell r="F38">
            <v>830</v>
          </cell>
          <cell r="G38">
            <v>0</v>
          </cell>
          <cell r="J38">
            <v>298.95999999999998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110</v>
          </cell>
          <cell r="E39">
            <v>0</v>
          </cell>
          <cell r="F39">
            <v>830</v>
          </cell>
          <cell r="G39">
            <v>0</v>
          </cell>
          <cell r="J39">
            <v>300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110</v>
          </cell>
          <cell r="E40">
            <v>0</v>
          </cell>
          <cell r="F40">
            <v>830</v>
          </cell>
          <cell r="G40">
            <v>0</v>
          </cell>
          <cell r="J40">
            <v>298.95999999999998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110</v>
          </cell>
          <cell r="E41">
            <v>0</v>
          </cell>
          <cell r="F41">
            <v>830</v>
          </cell>
          <cell r="G41">
            <v>0</v>
          </cell>
          <cell r="J41">
            <v>299.95999999999998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110</v>
          </cell>
          <cell r="E42">
            <v>0</v>
          </cell>
          <cell r="F42">
            <v>830</v>
          </cell>
          <cell r="G42">
            <v>0</v>
          </cell>
          <cell r="J42">
            <v>299.95999999999998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110</v>
          </cell>
          <cell r="E43">
            <v>0</v>
          </cell>
          <cell r="F43">
            <v>830</v>
          </cell>
          <cell r="G43">
            <v>0</v>
          </cell>
          <cell r="J43">
            <v>299.95999999999998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110</v>
          </cell>
          <cell r="E44">
            <v>0</v>
          </cell>
          <cell r="F44">
            <v>830</v>
          </cell>
          <cell r="G44">
            <v>0</v>
          </cell>
          <cell r="J44">
            <v>299.95999999999998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110</v>
          </cell>
          <cell r="E45">
            <v>0</v>
          </cell>
          <cell r="F45">
            <v>830</v>
          </cell>
          <cell r="G45">
            <v>0</v>
          </cell>
          <cell r="J45">
            <v>300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110</v>
          </cell>
          <cell r="E46">
            <v>0</v>
          </cell>
          <cell r="F46">
            <v>830</v>
          </cell>
          <cell r="G46">
            <v>0</v>
          </cell>
          <cell r="J46">
            <v>297.95999999999998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110</v>
          </cell>
          <cell r="E47">
            <v>0</v>
          </cell>
          <cell r="F47">
            <v>830</v>
          </cell>
          <cell r="G47">
            <v>0</v>
          </cell>
          <cell r="J47">
            <v>298.95999999999998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110</v>
          </cell>
          <cell r="E48">
            <v>0</v>
          </cell>
          <cell r="F48">
            <v>830</v>
          </cell>
          <cell r="G48">
            <v>0</v>
          </cell>
          <cell r="J48">
            <v>297.95999999999998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110</v>
          </cell>
          <cell r="E49">
            <v>0</v>
          </cell>
          <cell r="F49">
            <v>830</v>
          </cell>
          <cell r="G49">
            <v>0</v>
          </cell>
          <cell r="J49">
            <v>300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110</v>
          </cell>
          <cell r="E50">
            <v>0</v>
          </cell>
          <cell r="F50">
            <v>830</v>
          </cell>
          <cell r="G50">
            <v>0</v>
          </cell>
          <cell r="J50">
            <v>300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110</v>
          </cell>
          <cell r="E51">
            <v>0</v>
          </cell>
          <cell r="F51">
            <v>830</v>
          </cell>
          <cell r="G51">
            <v>0</v>
          </cell>
          <cell r="J51">
            <v>300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110</v>
          </cell>
          <cell r="E52">
            <v>0</v>
          </cell>
          <cell r="F52">
            <v>830</v>
          </cell>
          <cell r="G52">
            <v>0</v>
          </cell>
          <cell r="J52">
            <v>299.95999999999998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110</v>
          </cell>
          <cell r="E53">
            <v>0</v>
          </cell>
          <cell r="F53">
            <v>830</v>
          </cell>
          <cell r="G53">
            <v>0</v>
          </cell>
          <cell r="J53">
            <v>300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110</v>
          </cell>
          <cell r="E54">
            <v>0</v>
          </cell>
          <cell r="F54">
            <v>830</v>
          </cell>
          <cell r="G54">
            <v>0</v>
          </cell>
          <cell r="J54">
            <v>300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110</v>
          </cell>
          <cell r="E55">
            <v>0</v>
          </cell>
          <cell r="F55">
            <v>830</v>
          </cell>
          <cell r="G55">
            <v>0</v>
          </cell>
          <cell r="J55">
            <v>300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110</v>
          </cell>
          <cell r="E56">
            <v>0</v>
          </cell>
          <cell r="F56">
            <v>830</v>
          </cell>
          <cell r="G56">
            <v>0</v>
          </cell>
          <cell r="J56">
            <v>298.95999999999998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110</v>
          </cell>
          <cell r="E57">
            <v>0</v>
          </cell>
          <cell r="F57">
            <v>830</v>
          </cell>
          <cell r="G57">
            <v>0</v>
          </cell>
          <cell r="J57">
            <v>300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110</v>
          </cell>
          <cell r="E58">
            <v>0</v>
          </cell>
          <cell r="F58">
            <v>830</v>
          </cell>
          <cell r="G58">
            <v>0</v>
          </cell>
          <cell r="J58">
            <v>295.95999999999998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110</v>
          </cell>
          <cell r="E59">
            <v>0</v>
          </cell>
          <cell r="F59">
            <v>830</v>
          </cell>
          <cell r="G59">
            <v>0</v>
          </cell>
          <cell r="J59">
            <v>296.95999999999998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110</v>
          </cell>
          <cell r="E60">
            <v>0</v>
          </cell>
          <cell r="F60">
            <v>830</v>
          </cell>
          <cell r="G60">
            <v>0</v>
          </cell>
          <cell r="J60">
            <v>295.95999999999998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110</v>
          </cell>
          <cell r="E61">
            <v>0</v>
          </cell>
          <cell r="F61">
            <v>830</v>
          </cell>
          <cell r="G61">
            <v>0</v>
          </cell>
          <cell r="J61">
            <v>296.95999999999998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110</v>
          </cell>
          <cell r="E62">
            <v>0</v>
          </cell>
          <cell r="F62">
            <v>830</v>
          </cell>
          <cell r="G62">
            <v>0</v>
          </cell>
          <cell r="J62">
            <v>295.95999999999998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110</v>
          </cell>
          <cell r="E63">
            <v>0</v>
          </cell>
          <cell r="F63">
            <v>830</v>
          </cell>
          <cell r="G63">
            <v>0</v>
          </cell>
          <cell r="J63">
            <v>297.95999999999998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110</v>
          </cell>
          <cell r="E64">
            <v>0</v>
          </cell>
          <cell r="F64">
            <v>830</v>
          </cell>
          <cell r="G64">
            <v>0</v>
          </cell>
          <cell r="J64">
            <v>292.95999999999998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110</v>
          </cell>
          <cell r="E65">
            <v>0</v>
          </cell>
          <cell r="F65">
            <v>830</v>
          </cell>
          <cell r="G65">
            <v>0</v>
          </cell>
          <cell r="J65">
            <v>294.95999999999998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110</v>
          </cell>
          <cell r="E66">
            <v>0</v>
          </cell>
          <cell r="F66">
            <v>830</v>
          </cell>
          <cell r="G66">
            <v>0</v>
          </cell>
          <cell r="J66">
            <v>294.95999999999998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110</v>
          </cell>
          <cell r="E67">
            <v>0</v>
          </cell>
          <cell r="F67">
            <v>830</v>
          </cell>
          <cell r="G67">
            <v>0</v>
          </cell>
          <cell r="J67">
            <v>294.95999999999998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110</v>
          </cell>
          <cell r="E68">
            <v>0</v>
          </cell>
          <cell r="F68">
            <v>830</v>
          </cell>
          <cell r="G68">
            <v>0</v>
          </cell>
          <cell r="J68">
            <v>294.95999999999998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110</v>
          </cell>
          <cell r="E69">
            <v>0</v>
          </cell>
          <cell r="F69">
            <v>830</v>
          </cell>
          <cell r="G69">
            <v>0</v>
          </cell>
          <cell r="J69">
            <v>293.95999999999998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110</v>
          </cell>
          <cell r="E70">
            <v>0</v>
          </cell>
          <cell r="F70">
            <v>830</v>
          </cell>
          <cell r="G70">
            <v>0</v>
          </cell>
          <cell r="J70">
            <v>289.95999999999998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110</v>
          </cell>
          <cell r="E71">
            <v>0</v>
          </cell>
          <cell r="F71">
            <v>830</v>
          </cell>
          <cell r="G71">
            <v>0</v>
          </cell>
          <cell r="J71">
            <v>291.95999999999998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110</v>
          </cell>
          <cell r="E72">
            <v>0</v>
          </cell>
          <cell r="F72">
            <v>830</v>
          </cell>
          <cell r="G72">
            <v>0</v>
          </cell>
          <cell r="J72">
            <v>291.95999999999998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110</v>
          </cell>
          <cell r="E73">
            <v>0</v>
          </cell>
          <cell r="F73">
            <v>830</v>
          </cell>
          <cell r="G73">
            <v>0</v>
          </cell>
          <cell r="J73">
            <v>293.95999999999998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110</v>
          </cell>
          <cell r="E74">
            <v>0</v>
          </cell>
          <cell r="F74">
            <v>830</v>
          </cell>
          <cell r="G74">
            <v>0</v>
          </cell>
          <cell r="J74">
            <v>294.95999999999998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110</v>
          </cell>
          <cell r="E75">
            <v>0</v>
          </cell>
          <cell r="F75">
            <v>830</v>
          </cell>
          <cell r="G75">
            <v>0</v>
          </cell>
          <cell r="J75">
            <v>300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110</v>
          </cell>
          <cell r="E76">
            <v>0</v>
          </cell>
          <cell r="F76">
            <v>830</v>
          </cell>
          <cell r="G76">
            <v>0</v>
          </cell>
          <cell r="J76">
            <v>297.95999999999998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110</v>
          </cell>
          <cell r="E77">
            <v>0</v>
          </cell>
          <cell r="F77">
            <v>830</v>
          </cell>
          <cell r="G77">
            <v>0</v>
          </cell>
          <cell r="J77">
            <v>299.95999999999998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110</v>
          </cell>
          <cell r="E78">
            <v>0</v>
          </cell>
          <cell r="F78">
            <v>830</v>
          </cell>
          <cell r="G78">
            <v>0</v>
          </cell>
          <cell r="J78">
            <v>300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110</v>
          </cell>
          <cell r="E79">
            <v>0</v>
          </cell>
          <cell r="F79">
            <v>830</v>
          </cell>
          <cell r="G79">
            <v>0</v>
          </cell>
          <cell r="J79">
            <v>300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110</v>
          </cell>
          <cell r="E80">
            <v>0</v>
          </cell>
          <cell r="F80">
            <v>830</v>
          </cell>
          <cell r="G80">
            <v>0</v>
          </cell>
          <cell r="J80">
            <v>300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110</v>
          </cell>
          <cell r="E81">
            <v>0</v>
          </cell>
          <cell r="F81">
            <v>830</v>
          </cell>
          <cell r="G81">
            <v>0</v>
          </cell>
          <cell r="J81">
            <v>300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110</v>
          </cell>
          <cell r="E82">
            <v>0</v>
          </cell>
          <cell r="F82">
            <v>830</v>
          </cell>
          <cell r="G82">
            <v>0</v>
          </cell>
          <cell r="J82">
            <v>300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110</v>
          </cell>
          <cell r="E83">
            <v>0</v>
          </cell>
          <cell r="F83">
            <v>830</v>
          </cell>
          <cell r="G83">
            <v>0</v>
          </cell>
          <cell r="J83">
            <v>300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110</v>
          </cell>
          <cell r="E84">
            <v>0</v>
          </cell>
          <cell r="F84">
            <v>830</v>
          </cell>
          <cell r="G84">
            <v>0</v>
          </cell>
          <cell r="J84">
            <v>300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110</v>
          </cell>
          <cell r="E85">
            <v>0</v>
          </cell>
          <cell r="F85">
            <v>830</v>
          </cell>
          <cell r="G85">
            <v>0</v>
          </cell>
          <cell r="J85">
            <v>300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110</v>
          </cell>
          <cell r="E86">
            <v>0</v>
          </cell>
          <cell r="F86">
            <v>830</v>
          </cell>
          <cell r="G86">
            <v>0</v>
          </cell>
          <cell r="J86">
            <v>300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110</v>
          </cell>
          <cell r="E87">
            <v>0</v>
          </cell>
          <cell r="F87">
            <v>830</v>
          </cell>
          <cell r="G87">
            <v>0</v>
          </cell>
          <cell r="J87">
            <v>300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110</v>
          </cell>
          <cell r="E88">
            <v>0</v>
          </cell>
          <cell r="F88">
            <v>830</v>
          </cell>
          <cell r="G88">
            <v>0</v>
          </cell>
          <cell r="J88">
            <v>300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110</v>
          </cell>
          <cell r="E89">
            <v>0</v>
          </cell>
          <cell r="F89">
            <v>830</v>
          </cell>
          <cell r="G89">
            <v>0</v>
          </cell>
          <cell r="J89">
            <v>300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110</v>
          </cell>
          <cell r="E90">
            <v>0</v>
          </cell>
          <cell r="F90">
            <v>830</v>
          </cell>
          <cell r="G90">
            <v>0</v>
          </cell>
          <cell r="J90">
            <v>300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110</v>
          </cell>
          <cell r="E91">
            <v>0</v>
          </cell>
          <cell r="F91">
            <v>830</v>
          </cell>
          <cell r="G91">
            <v>0</v>
          </cell>
          <cell r="J91">
            <v>283.36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110</v>
          </cell>
          <cell r="E92">
            <v>0</v>
          </cell>
          <cell r="F92">
            <v>830</v>
          </cell>
          <cell r="G92">
            <v>0</v>
          </cell>
          <cell r="J92">
            <v>281.36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110</v>
          </cell>
          <cell r="E93">
            <v>0</v>
          </cell>
          <cell r="F93">
            <v>830</v>
          </cell>
          <cell r="G93">
            <v>0</v>
          </cell>
          <cell r="J93">
            <v>285.36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110</v>
          </cell>
          <cell r="E94">
            <v>0</v>
          </cell>
          <cell r="F94">
            <v>830</v>
          </cell>
          <cell r="G94">
            <v>0</v>
          </cell>
          <cell r="J94">
            <v>277.36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110</v>
          </cell>
          <cell r="E95">
            <v>0</v>
          </cell>
          <cell r="F95">
            <v>830</v>
          </cell>
          <cell r="G95">
            <v>0</v>
          </cell>
          <cell r="J95">
            <v>277.36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110</v>
          </cell>
          <cell r="E96">
            <v>0</v>
          </cell>
          <cell r="F96">
            <v>830</v>
          </cell>
          <cell r="G96">
            <v>0</v>
          </cell>
          <cell r="J96">
            <v>275.36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110</v>
          </cell>
          <cell r="E97">
            <v>0</v>
          </cell>
          <cell r="F97">
            <v>830</v>
          </cell>
          <cell r="G97">
            <v>0</v>
          </cell>
          <cell r="J97">
            <v>273.36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110</v>
          </cell>
          <cell r="E98">
            <v>0</v>
          </cell>
          <cell r="F98">
            <v>830</v>
          </cell>
          <cell r="G98">
            <v>0</v>
          </cell>
          <cell r="J98">
            <v>274.36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110</v>
          </cell>
          <cell r="E99">
            <v>0</v>
          </cell>
          <cell r="F99">
            <v>830</v>
          </cell>
          <cell r="G99">
            <v>0</v>
          </cell>
          <cell r="J99">
            <v>276.36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110</v>
          </cell>
          <cell r="E100">
            <v>0</v>
          </cell>
          <cell r="F100">
            <v>830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44593</v>
      </c>
      <c r="Z3" s="37">
        <f>S3</f>
        <v>44593</v>
      </c>
      <c r="AE3" s="36"/>
      <c r="AH3" s="38">
        <f>AV4</f>
        <v>44593</v>
      </c>
    </row>
    <row r="4" spans="1:48" ht="15.75" thickBot="1">
      <c r="A4" s="37">
        <f>frq!A1</f>
        <v>44593</v>
      </c>
      <c r="L4" s="37">
        <f>frq!A1</f>
        <v>44593</v>
      </c>
      <c r="P4" s="37">
        <f>frq!A1</f>
        <v>44593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44593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0.1075</v>
      </c>
      <c r="B6" s="54">
        <f>(BAWANA!F3+BAWANA!G3)/4000</f>
        <v>0.20250000000000001</v>
      </c>
      <c r="C6" s="54"/>
      <c r="D6" s="54">
        <f t="shared" ref="D6:D69" si="0">A6+B6+C6</f>
        <v>0.31</v>
      </c>
      <c r="E6" s="55"/>
      <c r="F6" s="43"/>
      <c r="G6" s="54">
        <f>(BAWANA!Q3+BAWANA!R3+BAWANA!S3+BAWANA!T3)/4000</f>
        <v>6.25E-2</v>
      </c>
      <c r="H6" s="54">
        <f>(BAWANA!U3+BAWANA!V3)/4000</f>
        <v>0</v>
      </c>
      <c r="I6" s="54"/>
      <c r="J6" s="54">
        <f>G6+H6+I6</f>
        <v>6.25E-2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0.1075</v>
      </c>
      <c r="B7" s="54">
        <f>(BAWANA!F4+BAWANA!G4)/4000</f>
        <v>0.20250000000000001</v>
      </c>
      <c r="C7" s="54"/>
      <c r="D7" s="54">
        <f t="shared" si="0"/>
        <v>0.31</v>
      </c>
      <c r="E7" s="55"/>
      <c r="F7" s="43"/>
      <c r="G7" s="54">
        <f>(BAWANA!Q4+BAWANA!R4+BAWANA!S4+BAWANA!T4)/4000</f>
        <v>6.25E-2</v>
      </c>
      <c r="H7" s="54">
        <f>(BAWANA!U4+BAWANA!V4)/4000</f>
        <v>0</v>
      </c>
      <c r="I7" s="54"/>
      <c r="J7" s="54">
        <f t="shared" ref="J7:J70" si="3">G7+H7+I7</f>
        <v>6.25E-2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0.1075</v>
      </c>
      <c r="B8" s="54">
        <f>(BAWANA!F5+BAWANA!G5)/4000</f>
        <v>0.20250000000000001</v>
      </c>
      <c r="C8" s="54"/>
      <c r="D8" s="54">
        <f t="shared" si="0"/>
        <v>0.31</v>
      </c>
      <c r="E8" s="55"/>
      <c r="F8" s="43"/>
      <c r="G8" s="54">
        <f>(BAWANA!Q5+BAWANA!R5+BAWANA!S5+BAWANA!T5)/4000</f>
        <v>6.25E-2</v>
      </c>
      <c r="H8" s="54">
        <f>(BAWANA!U5+BAWANA!V5)/4000</f>
        <v>0</v>
      </c>
      <c r="I8" s="54"/>
      <c r="J8" s="54">
        <f t="shared" si="3"/>
        <v>6.25E-2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0.1075</v>
      </c>
      <c r="B9" s="54">
        <f>(BAWANA!F6+BAWANA!G6)/4000</f>
        <v>0.20250000000000001</v>
      </c>
      <c r="C9" s="54"/>
      <c r="D9" s="54">
        <f t="shared" si="0"/>
        <v>0.31</v>
      </c>
      <c r="E9" s="55"/>
      <c r="F9" s="43"/>
      <c r="G9" s="54">
        <f>(BAWANA!Q6+BAWANA!R6+BAWANA!S6+BAWANA!T6)/4000</f>
        <v>6.25E-2</v>
      </c>
      <c r="H9" s="54">
        <f>(BAWANA!U6+BAWANA!V6)/4000</f>
        <v>0</v>
      </c>
      <c r="I9" s="54"/>
      <c r="J9" s="54">
        <f t="shared" si="3"/>
        <v>6.25E-2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0.1075</v>
      </c>
      <c r="B10" s="54">
        <f>(BAWANA!F7+BAWANA!G7)/4000</f>
        <v>0.20250000000000001</v>
      </c>
      <c r="C10" s="54"/>
      <c r="D10" s="54">
        <f t="shared" si="0"/>
        <v>0.31</v>
      </c>
      <c r="E10" s="55"/>
      <c r="F10" s="43"/>
      <c r="G10" s="54">
        <f>(BAWANA!Q7+BAWANA!R7+BAWANA!S7+BAWANA!T7)/4000</f>
        <v>6.25E-2</v>
      </c>
      <c r="H10" s="54">
        <f>(BAWANA!U7+BAWANA!V7)/4000</f>
        <v>0</v>
      </c>
      <c r="I10" s="54"/>
      <c r="J10" s="54">
        <f t="shared" si="3"/>
        <v>6.25E-2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0.1075</v>
      </c>
      <c r="B11" s="54">
        <f>(BAWANA!F8+BAWANA!G8)/4000</f>
        <v>0.20250000000000001</v>
      </c>
      <c r="C11" s="54"/>
      <c r="D11" s="54">
        <f t="shared" si="0"/>
        <v>0.31</v>
      </c>
      <c r="E11" s="55"/>
      <c r="F11" s="43"/>
      <c r="G11" s="54">
        <f>(BAWANA!Q8+BAWANA!R8+BAWANA!S8+BAWANA!T8)/4000</f>
        <v>6.25E-2</v>
      </c>
      <c r="H11" s="54">
        <f>(BAWANA!U8+BAWANA!V8)/4000</f>
        <v>0</v>
      </c>
      <c r="I11" s="54"/>
      <c r="J11" s="54">
        <f t="shared" si="3"/>
        <v>6.25E-2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0.1075</v>
      </c>
      <c r="B12" s="54">
        <f>(BAWANA!F9+BAWANA!G9)/4000</f>
        <v>0.20250000000000001</v>
      </c>
      <c r="C12" s="54"/>
      <c r="D12" s="54">
        <f t="shared" si="0"/>
        <v>0.31</v>
      </c>
      <c r="E12" s="55"/>
      <c r="F12" s="43"/>
      <c r="G12" s="54">
        <f>(BAWANA!Q9+BAWANA!R9+BAWANA!S9+BAWANA!T9)/4000</f>
        <v>6.25E-2</v>
      </c>
      <c r="H12" s="54">
        <f>(BAWANA!U9+BAWANA!V9)/4000</f>
        <v>0</v>
      </c>
      <c r="I12" s="54"/>
      <c r="J12" s="54">
        <f t="shared" si="3"/>
        <v>6.25E-2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0.1075</v>
      </c>
      <c r="B13" s="54">
        <f>(BAWANA!F10+BAWANA!G10)/4000</f>
        <v>0.20250000000000001</v>
      </c>
      <c r="C13" s="54"/>
      <c r="D13" s="54">
        <f t="shared" si="0"/>
        <v>0.31</v>
      </c>
      <c r="E13" s="55"/>
      <c r="F13" s="43"/>
      <c r="G13" s="54">
        <f>(BAWANA!Q10+BAWANA!R10+BAWANA!S10+BAWANA!T10)/4000</f>
        <v>6.25E-2</v>
      </c>
      <c r="H13" s="54">
        <f>(BAWANA!U10+BAWANA!V10)/4000</f>
        <v>0</v>
      </c>
      <c r="I13" s="54"/>
      <c r="J13" s="54">
        <f t="shared" si="3"/>
        <v>6.25E-2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0.1075</v>
      </c>
      <c r="B14" s="54">
        <f>(BAWANA!F11+BAWANA!G11)/4000</f>
        <v>0.20250000000000001</v>
      </c>
      <c r="C14" s="54"/>
      <c r="D14" s="54">
        <f t="shared" si="0"/>
        <v>0.31</v>
      </c>
      <c r="E14" s="55"/>
      <c r="F14" s="43"/>
      <c r="G14" s="54">
        <f>(BAWANA!Q11+BAWANA!R11+BAWANA!S11+BAWANA!T11)/4000</f>
        <v>6.25E-2</v>
      </c>
      <c r="H14" s="54">
        <f>(BAWANA!U11+BAWANA!V11)/4000</f>
        <v>0</v>
      </c>
      <c r="I14" s="54"/>
      <c r="J14" s="54">
        <f t="shared" si="3"/>
        <v>6.25E-2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0.1075</v>
      </c>
      <c r="B15" s="54">
        <f>(BAWANA!F12+BAWANA!G12)/4000</f>
        <v>0.20250000000000001</v>
      </c>
      <c r="C15" s="54"/>
      <c r="D15" s="54">
        <f t="shared" si="0"/>
        <v>0.31</v>
      </c>
      <c r="E15" s="55"/>
      <c r="F15" s="43"/>
      <c r="G15" s="54">
        <f>(BAWANA!Q12+BAWANA!R12+BAWANA!S12+BAWANA!T12)/4000</f>
        <v>6.25E-2</v>
      </c>
      <c r="H15" s="54">
        <f>(BAWANA!U12+BAWANA!V12)/4000</f>
        <v>0</v>
      </c>
      <c r="I15" s="54"/>
      <c r="J15" s="54">
        <f t="shared" si="3"/>
        <v>6.25E-2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0.1075</v>
      </c>
      <c r="B16" s="54">
        <f>(BAWANA!F13+BAWANA!G13)/4000</f>
        <v>0.20250000000000001</v>
      </c>
      <c r="C16" s="54"/>
      <c r="D16" s="54">
        <f t="shared" si="0"/>
        <v>0.31</v>
      </c>
      <c r="E16" s="55"/>
      <c r="F16" s="43"/>
      <c r="G16" s="54">
        <f>(BAWANA!Q13+BAWANA!R13+BAWANA!S13+BAWANA!T13)/4000</f>
        <v>6.25E-2</v>
      </c>
      <c r="H16" s="54">
        <f>(BAWANA!U13+BAWANA!V13)/4000</f>
        <v>0</v>
      </c>
      <c r="I16" s="54"/>
      <c r="J16" s="54">
        <f t="shared" si="3"/>
        <v>6.25E-2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0.1075</v>
      </c>
      <c r="B17" s="54">
        <f>(BAWANA!F14+BAWANA!G14)/4000</f>
        <v>0.20250000000000001</v>
      </c>
      <c r="C17" s="54"/>
      <c r="D17" s="54">
        <f t="shared" si="0"/>
        <v>0.31</v>
      </c>
      <c r="E17" s="55"/>
      <c r="F17" s="43"/>
      <c r="G17" s="54">
        <f>(BAWANA!Q14+BAWANA!R14+BAWANA!S14+BAWANA!T14)/4000</f>
        <v>6.25E-2</v>
      </c>
      <c r="H17" s="54">
        <f>(BAWANA!U14+BAWANA!V14)/4000</f>
        <v>0</v>
      </c>
      <c r="I17" s="54"/>
      <c r="J17" s="54">
        <f t="shared" si="3"/>
        <v>6.25E-2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0.1075</v>
      </c>
      <c r="B18" s="54">
        <f>(BAWANA!F15+BAWANA!G15)/4000</f>
        <v>0.20250000000000001</v>
      </c>
      <c r="C18" s="54"/>
      <c r="D18" s="54">
        <f t="shared" si="0"/>
        <v>0.31</v>
      </c>
      <c r="E18" s="55"/>
      <c r="F18" s="43"/>
      <c r="G18" s="54">
        <f>(BAWANA!Q15+BAWANA!R15+BAWANA!S15+BAWANA!T15)/4000</f>
        <v>6.25E-2</v>
      </c>
      <c r="H18" s="54">
        <f>(BAWANA!U15+BAWANA!V15)/4000</f>
        <v>0</v>
      </c>
      <c r="I18" s="54"/>
      <c r="J18" s="54">
        <f t="shared" si="3"/>
        <v>6.25E-2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0.1075</v>
      </c>
      <c r="B19" s="54">
        <f>(BAWANA!F16+BAWANA!G16)/4000</f>
        <v>0.20250000000000001</v>
      </c>
      <c r="C19" s="54"/>
      <c r="D19" s="54">
        <f t="shared" si="0"/>
        <v>0.31</v>
      </c>
      <c r="E19" s="55"/>
      <c r="F19" s="43"/>
      <c r="G19" s="54">
        <f>(BAWANA!Q16+BAWANA!R16+BAWANA!S16+BAWANA!T16)/4000</f>
        <v>6.25E-2</v>
      </c>
      <c r="H19" s="54">
        <f>(BAWANA!U16+BAWANA!V16)/4000</f>
        <v>0</v>
      </c>
      <c r="I19" s="54"/>
      <c r="J19" s="54">
        <f t="shared" si="3"/>
        <v>6.25E-2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0.1075</v>
      </c>
      <c r="B20" s="54">
        <f>(BAWANA!F17+BAWANA!G17)/4000</f>
        <v>0.20250000000000001</v>
      </c>
      <c r="C20" s="54"/>
      <c r="D20" s="54">
        <f t="shared" si="0"/>
        <v>0.31</v>
      </c>
      <c r="E20" s="55"/>
      <c r="F20" s="43"/>
      <c r="G20" s="54">
        <f>(BAWANA!Q17+BAWANA!R17+BAWANA!S17+BAWANA!T17)/4000</f>
        <v>6.25E-2</v>
      </c>
      <c r="H20" s="54">
        <f>(BAWANA!U17+BAWANA!V17)/4000</f>
        <v>0</v>
      </c>
      <c r="I20" s="54"/>
      <c r="J20" s="54">
        <f t="shared" si="3"/>
        <v>6.25E-2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0.1075</v>
      </c>
      <c r="B21" s="54">
        <f>(BAWANA!F18+BAWANA!G18)/4000</f>
        <v>0.20250000000000001</v>
      </c>
      <c r="C21" s="54"/>
      <c r="D21" s="54">
        <f t="shared" si="0"/>
        <v>0.31</v>
      </c>
      <c r="E21" s="55"/>
      <c r="F21" s="43"/>
      <c r="G21" s="54">
        <f>(BAWANA!Q18+BAWANA!R18+BAWANA!S18+BAWANA!T18)/4000</f>
        <v>6.25E-2</v>
      </c>
      <c r="H21" s="54">
        <f>(BAWANA!U18+BAWANA!V18)/4000</f>
        <v>0</v>
      </c>
      <c r="I21" s="54"/>
      <c r="J21" s="54">
        <f t="shared" si="3"/>
        <v>6.25E-2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0.1075</v>
      </c>
      <c r="B22" s="54">
        <f>(BAWANA!F19+BAWANA!G19)/4000</f>
        <v>0.20250000000000001</v>
      </c>
      <c r="C22" s="54"/>
      <c r="D22" s="54">
        <f t="shared" si="0"/>
        <v>0.31</v>
      </c>
      <c r="E22" s="55"/>
      <c r="F22" s="43"/>
      <c r="G22" s="54">
        <f>(BAWANA!Q19+BAWANA!R19+BAWANA!S19+BAWANA!T19)/4000</f>
        <v>6.2685000000000005E-2</v>
      </c>
      <c r="H22" s="54">
        <f>(BAWANA!U19+BAWANA!V19)/4000</f>
        <v>0</v>
      </c>
      <c r="I22" s="54"/>
      <c r="J22" s="54">
        <f t="shared" si="3"/>
        <v>6.2685000000000005E-2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0.1075</v>
      </c>
      <c r="B23" s="54">
        <f>(BAWANA!F20+BAWANA!G20)/4000</f>
        <v>0.20250000000000001</v>
      </c>
      <c r="C23" s="54"/>
      <c r="D23" s="54">
        <f t="shared" si="0"/>
        <v>0.31</v>
      </c>
      <c r="E23" s="55"/>
      <c r="F23" s="43"/>
      <c r="G23" s="54">
        <f>(BAWANA!Q20+BAWANA!R20+BAWANA!S20+BAWANA!T20)/4000</f>
        <v>6.25E-2</v>
      </c>
      <c r="H23" s="54">
        <f>(BAWANA!U20+BAWANA!V20)/4000</f>
        <v>0</v>
      </c>
      <c r="I23" s="54"/>
      <c r="J23" s="54">
        <f t="shared" si="3"/>
        <v>6.25E-2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0.1075</v>
      </c>
      <c r="B24" s="54">
        <f>(BAWANA!F21+BAWANA!G21)/4000</f>
        <v>0.20250000000000001</v>
      </c>
      <c r="C24" s="54"/>
      <c r="D24" s="54">
        <f t="shared" si="0"/>
        <v>0.31</v>
      </c>
      <c r="E24" s="55"/>
      <c r="F24" s="43"/>
      <c r="G24" s="54">
        <f>(BAWANA!Q21+BAWANA!R21+BAWANA!S21+BAWANA!T21)/4000</f>
        <v>6.25E-2</v>
      </c>
      <c r="H24" s="54">
        <f>(BAWANA!U21+BAWANA!V21)/4000</f>
        <v>0</v>
      </c>
      <c r="I24" s="54"/>
      <c r="J24" s="54">
        <f t="shared" si="3"/>
        <v>6.25E-2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0.1075</v>
      </c>
      <c r="B25" s="54">
        <f>(BAWANA!F22+BAWANA!G22)/4000</f>
        <v>0.20250000000000001</v>
      </c>
      <c r="C25" s="54"/>
      <c r="D25" s="54">
        <f t="shared" si="0"/>
        <v>0.31</v>
      </c>
      <c r="E25" s="55"/>
      <c r="F25" s="43"/>
      <c r="G25" s="54">
        <f>(BAWANA!Q22+BAWANA!R22+BAWANA!S22+BAWANA!T22)/4000</f>
        <v>6.25E-2</v>
      </c>
      <c r="H25" s="54">
        <f>(BAWANA!U22+BAWANA!V22)/4000</f>
        <v>0</v>
      </c>
      <c r="I25" s="54"/>
      <c r="J25" s="54">
        <f t="shared" si="3"/>
        <v>6.25E-2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0.1075</v>
      </c>
      <c r="B26" s="54">
        <f>(BAWANA!F23+BAWANA!G23)/4000</f>
        <v>0.20250000000000001</v>
      </c>
      <c r="C26" s="54"/>
      <c r="D26" s="54">
        <f t="shared" si="0"/>
        <v>0.31</v>
      </c>
      <c r="E26" s="55"/>
      <c r="F26" s="43"/>
      <c r="G26" s="54">
        <f>(BAWANA!Q23+BAWANA!R23+BAWANA!S23+BAWANA!T23)/4000</f>
        <v>6.25E-2</v>
      </c>
      <c r="H26" s="54">
        <f>(BAWANA!U23+BAWANA!V23)/4000</f>
        <v>0</v>
      </c>
      <c r="I26" s="54"/>
      <c r="J26" s="54">
        <f t="shared" si="3"/>
        <v>6.25E-2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0.1075</v>
      </c>
      <c r="B27" s="54">
        <f>(BAWANA!F24+BAWANA!G24)/4000</f>
        <v>0.20250000000000001</v>
      </c>
      <c r="C27" s="54"/>
      <c r="D27" s="54">
        <f t="shared" si="0"/>
        <v>0.31</v>
      </c>
      <c r="E27" s="55"/>
      <c r="F27" s="43"/>
      <c r="G27" s="54">
        <f>(BAWANA!Q24+BAWANA!R24+BAWANA!S24+BAWANA!T24)/4000</f>
        <v>6.25E-2</v>
      </c>
      <c r="H27" s="54">
        <f>(BAWANA!U24+BAWANA!V24)/4000</f>
        <v>0</v>
      </c>
      <c r="I27" s="54"/>
      <c r="J27" s="54">
        <f t="shared" si="3"/>
        <v>6.25E-2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0.1075</v>
      </c>
      <c r="B28" s="54">
        <f>(BAWANA!F25+BAWANA!G25)/4000</f>
        <v>0.20250000000000001</v>
      </c>
      <c r="C28" s="54"/>
      <c r="D28" s="54">
        <f t="shared" si="0"/>
        <v>0.31</v>
      </c>
      <c r="E28" s="55"/>
      <c r="F28" s="43"/>
      <c r="G28" s="54">
        <f>(BAWANA!Q25+BAWANA!R25+BAWANA!S25+BAWANA!T25)/4000</f>
        <v>6.3435000000000005E-2</v>
      </c>
      <c r="H28" s="54">
        <f>(BAWANA!U25+BAWANA!V25)/4000</f>
        <v>0</v>
      </c>
      <c r="I28" s="54"/>
      <c r="J28" s="54">
        <f t="shared" si="3"/>
        <v>6.3435000000000005E-2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0.1075</v>
      </c>
      <c r="B29" s="54">
        <f>(BAWANA!F26+BAWANA!G26)/4000</f>
        <v>0.20250000000000001</v>
      </c>
      <c r="C29" s="54"/>
      <c r="D29" s="54">
        <f t="shared" si="0"/>
        <v>0.31</v>
      </c>
      <c r="E29" s="55"/>
      <c r="F29" s="43"/>
      <c r="G29" s="54">
        <f>(BAWANA!Q26+BAWANA!R26+BAWANA!S26+BAWANA!T26)/4000</f>
        <v>6.25E-2</v>
      </c>
      <c r="H29" s="54">
        <f>(BAWANA!U26+BAWANA!V26)/4000</f>
        <v>0</v>
      </c>
      <c r="I29" s="54"/>
      <c r="J29" s="54">
        <f t="shared" si="3"/>
        <v>6.25E-2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0.1075</v>
      </c>
      <c r="B30" s="54">
        <f>(BAWANA!F27+BAWANA!G27)/4000</f>
        <v>0.20250000000000001</v>
      </c>
      <c r="C30" s="54"/>
      <c r="D30" s="54">
        <f t="shared" si="0"/>
        <v>0.31</v>
      </c>
      <c r="E30" s="55"/>
      <c r="F30" s="43"/>
      <c r="G30" s="54">
        <f>(BAWANA!Q27+BAWANA!R27+BAWANA!S27+BAWANA!T27)/4000</f>
        <v>7.374E-2</v>
      </c>
      <c r="H30" s="54">
        <f>(BAWANA!U27+BAWANA!V27)/4000</f>
        <v>0</v>
      </c>
      <c r="I30" s="54"/>
      <c r="J30" s="54">
        <f t="shared" si="3"/>
        <v>7.374E-2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0.1075</v>
      </c>
      <c r="B31" s="54">
        <f>(BAWANA!F28+BAWANA!G28)/4000</f>
        <v>0.20250000000000001</v>
      </c>
      <c r="C31" s="54"/>
      <c r="D31" s="54">
        <f t="shared" si="0"/>
        <v>0.31</v>
      </c>
      <c r="E31" s="55"/>
      <c r="F31" s="43"/>
      <c r="G31" s="54">
        <f>(BAWANA!Q28+BAWANA!R28+BAWANA!S28+BAWANA!T28)/4000</f>
        <v>7.4490000000000001E-2</v>
      </c>
      <c r="H31" s="54">
        <f>(BAWANA!U28+BAWANA!V28)/4000</f>
        <v>0</v>
      </c>
      <c r="I31" s="54"/>
      <c r="J31" s="54">
        <f t="shared" si="3"/>
        <v>7.4490000000000001E-2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0.1075</v>
      </c>
      <c r="B32" s="54">
        <f>(BAWANA!F29+BAWANA!G29)/4000</f>
        <v>0.20250000000000001</v>
      </c>
      <c r="C32" s="54"/>
      <c r="D32" s="54">
        <f t="shared" si="0"/>
        <v>0.31</v>
      </c>
      <c r="E32" s="55"/>
      <c r="F32" s="43"/>
      <c r="G32" s="54">
        <f>(BAWANA!Q29+BAWANA!R29+BAWANA!S29+BAWANA!T29)/4000</f>
        <v>7.4490000000000001E-2</v>
      </c>
      <c r="H32" s="54">
        <f>(BAWANA!U29+BAWANA!V29)/4000</f>
        <v>0</v>
      </c>
      <c r="I32" s="54"/>
      <c r="J32" s="54">
        <f t="shared" si="3"/>
        <v>7.4490000000000001E-2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0.1075</v>
      </c>
      <c r="B33" s="54">
        <f>(BAWANA!F30+BAWANA!G30)/4000</f>
        <v>0.20250000000000001</v>
      </c>
      <c r="C33" s="54"/>
      <c r="D33" s="54">
        <f t="shared" si="0"/>
        <v>0.31</v>
      </c>
      <c r="E33" s="55"/>
      <c r="F33" s="43"/>
      <c r="G33" s="54">
        <f>(BAWANA!Q30+BAWANA!R30+BAWANA!S30+BAWANA!T30)/4000</f>
        <v>7.4740000000000001E-2</v>
      </c>
      <c r="H33" s="54">
        <f>(BAWANA!U30+BAWANA!V30)/4000</f>
        <v>0</v>
      </c>
      <c r="I33" s="54"/>
      <c r="J33" s="54">
        <f t="shared" si="3"/>
        <v>7.4740000000000001E-2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0.1075</v>
      </c>
      <c r="B34" s="54">
        <f>(BAWANA!F31+BAWANA!G31)/4000</f>
        <v>0.20250000000000001</v>
      </c>
      <c r="C34" s="54"/>
      <c r="D34" s="54">
        <f t="shared" si="0"/>
        <v>0.31</v>
      </c>
      <c r="E34" s="55"/>
      <c r="F34" s="43"/>
      <c r="G34" s="54">
        <f>(BAWANA!Q31+BAWANA!R31+BAWANA!S31+BAWANA!T31)/4000</f>
        <v>7.4999999999999997E-2</v>
      </c>
      <c r="H34" s="54">
        <f>(BAWANA!U31+BAWANA!V31)/4000</f>
        <v>0</v>
      </c>
      <c r="I34" s="54"/>
      <c r="J34" s="54">
        <f t="shared" si="3"/>
        <v>7.4999999999999997E-2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0.1075</v>
      </c>
      <c r="B35" s="54">
        <f>(BAWANA!F32+BAWANA!G32)/4000</f>
        <v>0.20250000000000001</v>
      </c>
      <c r="C35" s="54"/>
      <c r="D35" s="54">
        <f t="shared" si="0"/>
        <v>0.31</v>
      </c>
      <c r="E35" s="55"/>
      <c r="F35" s="43"/>
      <c r="G35" s="54">
        <f>(BAWANA!Q32+BAWANA!R32+BAWANA!S32+BAWANA!T32)/4000</f>
        <v>7.4990000000000001E-2</v>
      </c>
      <c r="H35" s="54">
        <f>(BAWANA!U32+BAWANA!V32)/4000</f>
        <v>0</v>
      </c>
      <c r="I35" s="54"/>
      <c r="J35" s="54">
        <f t="shared" si="3"/>
        <v>7.4990000000000001E-2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0.1075</v>
      </c>
      <c r="B36" s="54">
        <f>(BAWANA!F33+BAWANA!G33)/4000</f>
        <v>0.20250000000000001</v>
      </c>
      <c r="C36" s="54"/>
      <c r="D36" s="54">
        <f t="shared" si="0"/>
        <v>0.31</v>
      </c>
      <c r="E36" s="55"/>
      <c r="F36" s="43"/>
      <c r="G36" s="54">
        <f>(BAWANA!Q33+BAWANA!R33+BAWANA!S33+BAWANA!T33)/4000</f>
        <v>7.4999999999999997E-2</v>
      </c>
      <c r="H36" s="54">
        <f>(BAWANA!U33+BAWANA!V33)/4000</f>
        <v>0</v>
      </c>
      <c r="I36" s="54"/>
      <c r="J36" s="54">
        <f t="shared" si="3"/>
        <v>7.4999999999999997E-2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0.1075</v>
      </c>
      <c r="B37" s="54">
        <f>(BAWANA!F34+BAWANA!G34)/4000</f>
        <v>0.20250000000000001</v>
      </c>
      <c r="C37" s="54"/>
      <c r="D37" s="54">
        <f t="shared" si="0"/>
        <v>0.31</v>
      </c>
      <c r="E37" s="55"/>
      <c r="F37" s="43"/>
      <c r="G37" s="54">
        <f>(BAWANA!Q34+BAWANA!R34+BAWANA!S34+BAWANA!T34)/4000</f>
        <v>7.4999999999999997E-2</v>
      </c>
      <c r="H37" s="54">
        <f>(BAWANA!U34+BAWANA!V34)/4000</f>
        <v>0</v>
      </c>
      <c r="I37" s="54"/>
      <c r="J37" s="54">
        <f t="shared" si="3"/>
        <v>7.4999999999999997E-2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0.1075</v>
      </c>
      <c r="B38" s="54">
        <f>(BAWANA!F35+BAWANA!G35)/4000</f>
        <v>0.20749999999999999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7.4490000000000001E-2</v>
      </c>
      <c r="H38" s="54">
        <f>(BAWANA!U35+BAWANA!V35)/4000</f>
        <v>0</v>
      </c>
      <c r="I38" s="54"/>
      <c r="J38" s="54">
        <f t="shared" si="3"/>
        <v>7.4490000000000001E-2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0.1075</v>
      </c>
      <c r="B39" s="54">
        <f>(BAWANA!F36+BAWANA!G36)/4000</f>
        <v>0.20749999999999999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7.4740000000000001E-2</v>
      </c>
      <c r="H39" s="54">
        <f>(BAWANA!U36+BAWANA!V36)/4000</f>
        <v>0</v>
      </c>
      <c r="I39" s="54"/>
      <c r="J39" s="54">
        <f t="shared" si="3"/>
        <v>7.4740000000000001E-2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0.1075</v>
      </c>
      <c r="B40" s="54">
        <f>(BAWANA!F37+BAWANA!G37)/4000</f>
        <v>0.20749999999999999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7.4999999999999997E-2</v>
      </c>
      <c r="H40" s="54">
        <f>(BAWANA!U37+BAWANA!V37)/4000</f>
        <v>0</v>
      </c>
      <c r="I40" s="54"/>
      <c r="J40" s="54">
        <f t="shared" si="3"/>
        <v>7.4999999999999997E-2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0.1075</v>
      </c>
      <c r="B41" s="54">
        <f>(BAWANA!F38+BAWANA!G38)/4000</f>
        <v>0.20749999999999999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7.4740000000000001E-2</v>
      </c>
      <c r="H41" s="54">
        <f>(BAWANA!U38+BAWANA!V38)/4000</f>
        <v>0</v>
      </c>
      <c r="I41" s="54"/>
      <c r="J41" s="54">
        <f t="shared" si="3"/>
        <v>7.4740000000000001E-2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0.1075</v>
      </c>
      <c r="B42" s="54">
        <f>(BAWANA!F39+BAWANA!G39)/4000</f>
        <v>0.20749999999999999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7.4990000000000001E-2</v>
      </c>
      <c r="H42" s="54">
        <f>(BAWANA!U39+BAWANA!V39)/4000</f>
        <v>0</v>
      </c>
      <c r="I42" s="54"/>
      <c r="J42" s="54">
        <f t="shared" si="3"/>
        <v>7.4990000000000001E-2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0.1075</v>
      </c>
      <c r="B43" s="54">
        <f>(BAWANA!F40+BAWANA!G40)/4000</f>
        <v>0.20749999999999999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7.4990000000000001E-2</v>
      </c>
      <c r="H43" s="54">
        <f>(BAWANA!U40+BAWANA!V40)/4000</f>
        <v>0</v>
      </c>
      <c r="I43" s="54"/>
      <c r="J43" s="54">
        <f t="shared" si="3"/>
        <v>7.4990000000000001E-2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0.1075</v>
      </c>
      <c r="B44" s="54">
        <f>(BAWANA!F41+BAWANA!G41)/4000</f>
        <v>0.20749999999999999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7.4990000000000001E-2</v>
      </c>
      <c r="H44" s="54">
        <f>(BAWANA!U41+BAWANA!V41)/4000</f>
        <v>0</v>
      </c>
      <c r="I44" s="54"/>
      <c r="J44" s="54">
        <f t="shared" si="3"/>
        <v>7.4990000000000001E-2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0.1075</v>
      </c>
      <c r="B45" s="54">
        <f>(BAWANA!F42+BAWANA!G42)/4000</f>
        <v>0.20749999999999999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7.4990000000000001E-2</v>
      </c>
      <c r="H45" s="54">
        <f>(BAWANA!U42+BAWANA!V42)/4000</f>
        <v>0</v>
      </c>
      <c r="I45" s="54"/>
      <c r="J45" s="54">
        <f t="shared" si="3"/>
        <v>7.4990000000000001E-2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0.1075</v>
      </c>
      <c r="B46" s="54">
        <f>(BAWANA!F43+BAWANA!G43)/4000</f>
        <v>0.20749999999999999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7.4999999999999997E-2</v>
      </c>
      <c r="H46" s="54">
        <f>(BAWANA!U43+BAWANA!V43)/4000</f>
        <v>0</v>
      </c>
      <c r="I46" s="54"/>
      <c r="J46" s="54">
        <f t="shared" si="3"/>
        <v>7.4999999999999997E-2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0.1075</v>
      </c>
      <c r="B47" s="54">
        <f>(BAWANA!F44+BAWANA!G44)/4000</f>
        <v>0.20749999999999999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7.4490000000000001E-2</v>
      </c>
      <c r="H47" s="54">
        <f>(BAWANA!U44+BAWANA!V44)/4000</f>
        <v>0</v>
      </c>
      <c r="I47" s="54"/>
      <c r="J47" s="54">
        <f t="shared" si="3"/>
        <v>7.4490000000000001E-2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0.1075</v>
      </c>
      <c r="B48" s="54">
        <f>(BAWANA!F45+BAWANA!G45)/4000</f>
        <v>0.20749999999999999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7.4740000000000001E-2</v>
      </c>
      <c r="H48" s="54">
        <f>(BAWANA!U45+BAWANA!V45)/4000</f>
        <v>0</v>
      </c>
      <c r="I48" s="54"/>
      <c r="J48" s="54">
        <f t="shared" si="3"/>
        <v>7.4740000000000001E-2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0.1075</v>
      </c>
      <c r="B49" s="54">
        <f>(BAWANA!F46+BAWANA!G46)/4000</f>
        <v>0.20749999999999999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7.4490000000000001E-2</v>
      </c>
      <c r="H49" s="54">
        <f>(BAWANA!U46+BAWANA!V46)/4000</f>
        <v>0</v>
      </c>
      <c r="I49" s="54"/>
      <c r="J49" s="54">
        <f t="shared" si="3"/>
        <v>7.4490000000000001E-2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0.1075</v>
      </c>
      <c r="B50" s="54">
        <f>(BAWANA!F47+BAWANA!G47)/4000</f>
        <v>0.20749999999999999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7.4999999999999997E-2</v>
      </c>
      <c r="H50" s="54">
        <f>(BAWANA!U47+BAWANA!V47)/4000</f>
        <v>0</v>
      </c>
      <c r="I50" s="54"/>
      <c r="J50" s="54">
        <f t="shared" si="3"/>
        <v>7.4999999999999997E-2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0.1075</v>
      </c>
      <c r="B51" s="54">
        <f>(BAWANA!F48+BAWANA!G48)/4000</f>
        <v>0.20749999999999999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7.4999999999999997E-2</v>
      </c>
      <c r="H51" s="54">
        <f>(BAWANA!U48+BAWANA!V48)/4000</f>
        <v>0</v>
      </c>
      <c r="I51" s="54"/>
      <c r="J51" s="54">
        <f t="shared" si="3"/>
        <v>7.4999999999999997E-2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0.1075</v>
      </c>
      <c r="B52" s="54">
        <f>(BAWANA!F49+BAWANA!G49)/4000</f>
        <v>0.20749999999999999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7.4999999999999997E-2</v>
      </c>
      <c r="H52" s="54">
        <f>(BAWANA!U49+BAWANA!V49)/4000</f>
        <v>0</v>
      </c>
      <c r="I52" s="54"/>
      <c r="J52" s="54">
        <f t="shared" si="3"/>
        <v>7.4999999999999997E-2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0.1075</v>
      </c>
      <c r="B53" s="54">
        <f>(BAWANA!F50+BAWANA!G50)/4000</f>
        <v>0.20749999999999999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7.4990000000000001E-2</v>
      </c>
      <c r="H53" s="54">
        <f>(BAWANA!U50+BAWANA!V50)/4000</f>
        <v>0</v>
      </c>
      <c r="I53" s="54"/>
      <c r="J53" s="54">
        <f t="shared" si="3"/>
        <v>7.4990000000000001E-2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0.1075</v>
      </c>
      <c r="B54" s="54">
        <f>(BAWANA!F51+BAWANA!G51)/4000</f>
        <v>0.20749999999999999</v>
      </c>
      <c r="C54" s="54"/>
      <c r="D54" s="54">
        <f t="shared" si="0"/>
        <v>0.315</v>
      </c>
      <c r="E54" s="55"/>
      <c r="F54" s="43"/>
      <c r="G54" s="54">
        <f>(BAWANA!Q51+BAWANA!R51+BAWANA!S51+BAWANA!T51)/4000</f>
        <v>7.4999999999999997E-2</v>
      </c>
      <c r="H54" s="54">
        <f>(BAWANA!U51+BAWANA!V51)/4000</f>
        <v>0</v>
      </c>
      <c r="I54" s="54"/>
      <c r="J54" s="54">
        <f t="shared" si="3"/>
        <v>7.4999999999999997E-2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0.1075</v>
      </c>
      <c r="B55" s="54">
        <f>(BAWANA!F52+BAWANA!G52)/4000</f>
        <v>0.20749999999999999</v>
      </c>
      <c r="C55" s="54"/>
      <c r="D55" s="54">
        <f t="shared" si="0"/>
        <v>0.315</v>
      </c>
      <c r="E55" s="55"/>
      <c r="F55" s="43"/>
      <c r="G55" s="54">
        <f>(BAWANA!Q52+BAWANA!R52+BAWANA!S52+BAWANA!T52)/4000</f>
        <v>7.4999999999999997E-2</v>
      </c>
      <c r="H55" s="54">
        <f>(BAWANA!U52+BAWANA!V52)/4000</f>
        <v>0</v>
      </c>
      <c r="I55" s="54"/>
      <c r="J55" s="54">
        <f t="shared" si="3"/>
        <v>7.4999999999999997E-2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0.1075</v>
      </c>
      <c r="B56" s="54">
        <f>(BAWANA!F53+BAWANA!G53)/4000</f>
        <v>0.20749999999999999</v>
      </c>
      <c r="C56" s="54"/>
      <c r="D56" s="54">
        <f t="shared" si="0"/>
        <v>0.315</v>
      </c>
      <c r="E56" s="55"/>
      <c r="F56" s="43"/>
      <c r="G56" s="54">
        <f>(BAWANA!Q53+BAWANA!R53+BAWANA!S53+BAWANA!T53)/4000</f>
        <v>7.4999999999999997E-2</v>
      </c>
      <c r="H56" s="54">
        <f>(BAWANA!U53+BAWANA!V53)/4000</f>
        <v>0</v>
      </c>
      <c r="I56" s="54"/>
      <c r="J56" s="54">
        <f t="shared" si="3"/>
        <v>7.4999999999999997E-2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0.1075</v>
      </c>
      <c r="B57" s="54">
        <f>(BAWANA!F54+BAWANA!G54)/4000</f>
        <v>0.20749999999999999</v>
      </c>
      <c r="C57" s="54"/>
      <c r="D57" s="54">
        <f t="shared" si="0"/>
        <v>0.315</v>
      </c>
      <c r="E57" s="55"/>
      <c r="F57" s="43"/>
      <c r="G57" s="54">
        <f>(BAWANA!Q54+BAWANA!R54+BAWANA!S54+BAWANA!T54)/4000</f>
        <v>7.4740000000000001E-2</v>
      </c>
      <c r="H57" s="54">
        <f>(BAWANA!U54+BAWANA!V54)/4000</f>
        <v>0</v>
      </c>
      <c r="I57" s="54"/>
      <c r="J57" s="54">
        <f t="shared" si="3"/>
        <v>7.4740000000000001E-2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0.1075</v>
      </c>
      <c r="B58" s="54">
        <f>(BAWANA!F55+BAWANA!G55)/4000</f>
        <v>0.20749999999999999</v>
      </c>
      <c r="C58" s="54"/>
      <c r="D58" s="54">
        <f t="shared" si="0"/>
        <v>0.315</v>
      </c>
      <c r="E58" s="55"/>
      <c r="F58" s="43"/>
      <c r="G58" s="54">
        <f>(BAWANA!Q55+BAWANA!R55+BAWANA!S55+BAWANA!T55)/4000</f>
        <v>7.4999999999999997E-2</v>
      </c>
      <c r="H58" s="54">
        <f>(BAWANA!U55+BAWANA!V55)/4000</f>
        <v>0</v>
      </c>
      <c r="I58" s="54"/>
      <c r="J58" s="54">
        <f t="shared" si="3"/>
        <v>7.4999999999999997E-2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0.1075</v>
      </c>
      <c r="B59" s="54">
        <f>(BAWANA!F56+BAWANA!G56)/4000</f>
        <v>0.20749999999999999</v>
      </c>
      <c r="C59" s="54"/>
      <c r="D59" s="54">
        <f t="shared" si="0"/>
        <v>0.315</v>
      </c>
      <c r="E59" s="55"/>
      <c r="F59" s="43"/>
      <c r="G59" s="54">
        <f>(BAWANA!Q56+BAWANA!R56+BAWANA!S56+BAWANA!T56)/4000</f>
        <v>7.399E-2</v>
      </c>
      <c r="H59" s="54">
        <f>(BAWANA!U56+BAWANA!V56)/4000</f>
        <v>0</v>
      </c>
      <c r="I59" s="54"/>
      <c r="J59" s="54">
        <f t="shared" si="3"/>
        <v>7.399E-2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0.1075</v>
      </c>
      <c r="B60" s="54">
        <f>(BAWANA!F57+BAWANA!G57)/4000</f>
        <v>0.20749999999999999</v>
      </c>
      <c r="C60" s="54"/>
      <c r="D60" s="54">
        <f t="shared" si="0"/>
        <v>0.315</v>
      </c>
      <c r="E60" s="55"/>
      <c r="F60" s="43"/>
      <c r="G60" s="54">
        <f>(BAWANA!Q57+BAWANA!R57+BAWANA!S57+BAWANA!T57)/4000</f>
        <v>7.424E-2</v>
      </c>
      <c r="H60" s="54">
        <f>(BAWANA!U57+BAWANA!V57)/4000</f>
        <v>0</v>
      </c>
      <c r="I60" s="54"/>
      <c r="J60" s="54">
        <f t="shared" si="3"/>
        <v>7.424E-2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0.1075</v>
      </c>
      <c r="B61" s="54">
        <f>(BAWANA!F58+BAWANA!G58)/4000</f>
        <v>0.20749999999999999</v>
      </c>
      <c r="C61" s="54"/>
      <c r="D61" s="54">
        <f t="shared" si="0"/>
        <v>0.315</v>
      </c>
      <c r="E61" s="55"/>
      <c r="F61" s="43"/>
      <c r="G61" s="54">
        <f>(BAWANA!Q58+BAWANA!R58+BAWANA!S58+BAWANA!T58)/4000</f>
        <v>7.399E-2</v>
      </c>
      <c r="H61" s="54">
        <f>(BAWANA!U58+BAWANA!V58)/4000</f>
        <v>0</v>
      </c>
      <c r="I61" s="54"/>
      <c r="J61" s="54">
        <f t="shared" si="3"/>
        <v>7.399E-2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0.1075</v>
      </c>
      <c r="B62" s="54">
        <f>(BAWANA!F59+BAWANA!G59)/4000</f>
        <v>0.20749999999999999</v>
      </c>
      <c r="C62" s="54"/>
      <c r="D62" s="54">
        <f t="shared" si="0"/>
        <v>0.315</v>
      </c>
      <c r="E62" s="55"/>
      <c r="F62" s="43"/>
      <c r="G62" s="54">
        <f>(BAWANA!Q59+BAWANA!R59+BAWANA!S59+BAWANA!T59)/4000</f>
        <v>7.424E-2</v>
      </c>
      <c r="H62" s="54">
        <f>(BAWANA!U59+BAWANA!V59)/4000</f>
        <v>0</v>
      </c>
      <c r="I62" s="54"/>
      <c r="J62" s="54">
        <f t="shared" si="3"/>
        <v>7.424E-2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0.1075</v>
      </c>
      <c r="B63" s="54">
        <f>(BAWANA!F60+BAWANA!G60)/4000</f>
        <v>0.20749999999999999</v>
      </c>
      <c r="C63" s="54"/>
      <c r="D63" s="54">
        <f t="shared" si="0"/>
        <v>0.315</v>
      </c>
      <c r="E63" s="55"/>
      <c r="F63" s="43"/>
      <c r="G63" s="54">
        <f>(BAWANA!Q60+BAWANA!R60+BAWANA!S60+BAWANA!T60)/4000</f>
        <v>7.399E-2</v>
      </c>
      <c r="H63" s="54">
        <f>(BAWANA!U60+BAWANA!V60)/4000</f>
        <v>0</v>
      </c>
      <c r="I63" s="54"/>
      <c r="J63" s="54">
        <f t="shared" si="3"/>
        <v>7.399E-2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0.1075</v>
      </c>
      <c r="B64" s="54">
        <f>(BAWANA!F61+BAWANA!G61)/4000</f>
        <v>0.20749999999999999</v>
      </c>
      <c r="C64" s="54"/>
      <c r="D64" s="54">
        <f t="shared" si="0"/>
        <v>0.315</v>
      </c>
      <c r="E64" s="55"/>
      <c r="F64" s="43"/>
      <c r="G64" s="54">
        <f>(BAWANA!Q61+BAWANA!R61+BAWANA!S61+BAWANA!T61)/4000</f>
        <v>7.4490000000000001E-2</v>
      </c>
      <c r="H64" s="54">
        <f>(BAWANA!U61+BAWANA!V61)/4000</f>
        <v>0</v>
      </c>
      <c r="I64" s="54"/>
      <c r="J64" s="54">
        <f t="shared" si="3"/>
        <v>7.4490000000000001E-2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0.1075</v>
      </c>
      <c r="B65" s="54">
        <f>(BAWANA!F62+BAWANA!G62)/4000</f>
        <v>0.20749999999999999</v>
      </c>
      <c r="C65" s="54"/>
      <c r="D65" s="54">
        <f t="shared" si="0"/>
        <v>0.315</v>
      </c>
      <c r="E65" s="55"/>
      <c r="F65" s="43"/>
      <c r="G65" s="54">
        <f>(BAWANA!Q62+BAWANA!R62+BAWANA!S62+BAWANA!T62)/4000</f>
        <v>7.324E-2</v>
      </c>
      <c r="H65" s="54">
        <f>(BAWANA!U62+BAWANA!V62)/4000</f>
        <v>0</v>
      </c>
      <c r="I65" s="54"/>
      <c r="J65" s="54">
        <f t="shared" si="3"/>
        <v>7.324E-2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0.1075</v>
      </c>
      <c r="B66" s="54">
        <f>(BAWANA!F63+BAWANA!G63)/4000</f>
        <v>0.20749999999999999</v>
      </c>
      <c r="C66" s="54"/>
      <c r="D66" s="54">
        <f t="shared" si="0"/>
        <v>0.315</v>
      </c>
      <c r="E66" s="55"/>
      <c r="F66" s="43"/>
      <c r="G66" s="54">
        <f>(BAWANA!Q63+BAWANA!R63+BAWANA!S63+BAWANA!T63)/4000</f>
        <v>7.374E-2</v>
      </c>
      <c r="H66" s="54">
        <f>(BAWANA!U63+BAWANA!V63)/4000</f>
        <v>0</v>
      </c>
      <c r="I66" s="54"/>
      <c r="J66" s="54">
        <f t="shared" si="3"/>
        <v>7.374E-2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0.1075</v>
      </c>
      <c r="B67" s="54">
        <f>(BAWANA!F64+BAWANA!G64)/4000</f>
        <v>0.20749999999999999</v>
      </c>
      <c r="C67" s="54"/>
      <c r="D67" s="54">
        <f t="shared" si="0"/>
        <v>0.315</v>
      </c>
      <c r="E67" s="55"/>
      <c r="F67" s="43"/>
      <c r="G67" s="54">
        <f>(BAWANA!Q64+BAWANA!R64+BAWANA!S64+BAWANA!T64)/4000</f>
        <v>7.374E-2</v>
      </c>
      <c r="H67" s="54">
        <f>(BAWANA!U64+BAWANA!V64)/4000</f>
        <v>0</v>
      </c>
      <c r="I67" s="54"/>
      <c r="J67" s="54">
        <f t="shared" si="3"/>
        <v>7.374E-2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0.1075</v>
      </c>
      <c r="B68" s="54">
        <f>(BAWANA!F65+BAWANA!G65)/4000</f>
        <v>0.20749999999999999</v>
      </c>
      <c r="C68" s="54"/>
      <c r="D68" s="54">
        <f t="shared" si="0"/>
        <v>0.315</v>
      </c>
      <c r="E68" s="55"/>
      <c r="F68" s="43"/>
      <c r="G68" s="54">
        <f>(BAWANA!Q65+BAWANA!R65+BAWANA!S65+BAWANA!T65)/4000</f>
        <v>7.374E-2</v>
      </c>
      <c r="H68" s="54">
        <f>(BAWANA!U65+BAWANA!V65)/4000</f>
        <v>0</v>
      </c>
      <c r="I68" s="54"/>
      <c r="J68" s="54">
        <f t="shared" si="3"/>
        <v>7.374E-2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0.1075</v>
      </c>
      <c r="B69" s="54">
        <f>(BAWANA!F66+BAWANA!G66)/4000</f>
        <v>0.20749999999999999</v>
      </c>
      <c r="C69" s="54"/>
      <c r="D69" s="54">
        <f t="shared" si="0"/>
        <v>0.315</v>
      </c>
      <c r="E69" s="55"/>
      <c r="F69" s="43"/>
      <c r="G69" s="54">
        <f>(BAWANA!Q66+BAWANA!R66+BAWANA!S66+BAWANA!T66)/4000</f>
        <v>7.374E-2</v>
      </c>
      <c r="H69" s="54">
        <f>(BAWANA!U66+BAWANA!V66)/4000</f>
        <v>0</v>
      </c>
      <c r="I69" s="54"/>
      <c r="J69" s="54">
        <f t="shared" si="3"/>
        <v>7.374E-2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0.1075</v>
      </c>
      <c r="B70" s="54">
        <f>(BAWANA!F67+BAWANA!G67)/4000</f>
        <v>0.20749999999999999</v>
      </c>
      <c r="C70" s="54"/>
      <c r="D70" s="54">
        <f t="shared" ref="D70:D101" si="8">A70+B70+C70</f>
        <v>0.315</v>
      </c>
      <c r="E70" s="55"/>
      <c r="F70" s="43"/>
      <c r="G70" s="54">
        <f>(BAWANA!Q67+BAWANA!R67+BAWANA!S67+BAWANA!T67)/4000</f>
        <v>7.349E-2</v>
      </c>
      <c r="H70" s="54">
        <f>(BAWANA!U67+BAWANA!V67)/4000</f>
        <v>0</v>
      </c>
      <c r="I70" s="54"/>
      <c r="J70" s="54">
        <f t="shared" si="3"/>
        <v>7.349E-2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0.1075</v>
      </c>
      <c r="B71" s="54">
        <f>(BAWANA!F68+BAWANA!G68)/4000</f>
        <v>0.20749999999999999</v>
      </c>
      <c r="C71" s="54"/>
      <c r="D71" s="54">
        <f t="shared" si="8"/>
        <v>0.315</v>
      </c>
      <c r="E71" s="55"/>
      <c r="F71" s="43"/>
      <c r="G71" s="54">
        <f>(BAWANA!Q68+BAWANA!R68+BAWANA!S68+BAWANA!T68)/4000</f>
        <v>7.2489999999999999E-2</v>
      </c>
      <c r="H71" s="54">
        <f>(BAWANA!U68+BAWANA!V68)/4000</f>
        <v>0</v>
      </c>
      <c r="I71" s="54"/>
      <c r="J71" s="54">
        <f t="shared" ref="J71:J101" si="9">G71+H71+I71</f>
        <v>7.2489999999999999E-2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0.1075</v>
      </c>
      <c r="B72" s="54">
        <f>(BAWANA!F69+BAWANA!G69)/4000</f>
        <v>0.20749999999999999</v>
      </c>
      <c r="C72" s="54"/>
      <c r="D72" s="54">
        <f t="shared" si="8"/>
        <v>0.315</v>
      </c>
      <c r="E72" s="55"/>
      <c r="F72" s="43"/>
      <c r="G72" s="54">
        <f>(BAWANA!Q69+BAWANA!R69+BAWANA!S69+BAWANA!T69)/4000</f>
        <v>7.2989999999999999E-2</v>
      </c>
      <c r="H72" s="54">
        <f>(BAWANA!U69+BAWANA!V69)/4000</f>
        <v>0</v>
      </c>
      <c r="I72" s="54"/>
      <c r="J72" s="54">
        <f t="shared" si="9"/>
        <v>7.2989999999999999E-2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0.1075</v>
      </c>
      <c r="B73" s="54">
        <f>(BAWANA!F70+BAWANA!G70)/4000</f>
        <v>0.20749999999999999</v>
      </c>
      <c r="C73" s="54"/>
      <c r="D73" s="54">
        <f t="shared" si="8"/>
        <v>0.315</v>
      </c>
      <c r="E73" s="55"/>
      <c r="F73" s="43"/>
      <c r="G73" s="54">
        <f>(BAWANA!Q70+BAWANA!R70+BAWANA!S70+BAWANA!T70)/4000</f>
        <v>7.2989999999999999E-2</v>
      </c>
      <c r="H73" s="54">
        <f>(BAWANA!U70+BAWANA!V70)/4000</f>
        <v>0</v>
      </c>
      <c r="I73" s="54"/>
      <c r="J73" s="54">
        <f t="shared" si="9"/>
        <v>7.2989999999999999E-2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0.1075</v>
      </c>
      <c r="B74" s="54">
        <f>(BAWANA!F71+BAWANA!G71)/4000</f>
        <v>0.20749999999999999</v>
      </c>
      <c r="C74" s="54"/>
      <c r="D74" s="54">
        <f t="shared" si="8"/>
        <v>0.315</v>
      </c>
      <c r="E74" s="55"/>
      <c r="F74" s="43"/>
      <c r="G74" s="54">
        <f>(BAWANA!Q71+BAWANA!R71+BAWANA!S71+BAWANA!T71)/4000</f>
        <v>7.349E-2</v>
      </c>
      <c r="H74" s="54">
        <f>(BAWANA!U71+BAWANA!V71)/4000</f>
        <v>0</v>
      </c>
      <c r="I74" s="54"/>
      <c r="J74" s="54">
        <f t="shared" si="9"/>
        <v>7.349E-2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0.1075</v>
      </c>
      <c r="B75" s="54">
        <f>(BAWANA!F72+BAWANA!G72)/4000</f>
        <v>0.20749999999999999</v>
      </c>
      <c r="C75" s="54"/>
      <c r="D75" s="54">
        <f t="shared" si="8"/>
        <v>0.315</v>
      </c>
      <c r="E75" s="55"/>
      <c r="F75" s="43"/>
      <c r="G75" s="54">
        <f>(BAWANA!Q72+BAWANA!R72+BAWANA!S72+BAWANA!T72)/4000</f>
        <v>7.374E-2</v>
      </c>
      <c r="H75" s="54">
        <f>(BAWANA!U72+BAWANA!V72)/4000</f>
        <v>0</v>
      </c>
      <c r="I75" s="54"/>
      <c r="J75" s="54">
        <f t="shared" si="9"/>
        <v>7.374E-2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0.1075</v>
      </c>
      <c r="B76" s="54">
        <f>(BAWANA!F73+BAWANA!G73)/4000</f>
        <v>0.20749999999999999</v>
      </c>
      <c r="C76" s="54"/>
      <c r="D76" s="54">
        <f t="shared" si="8"/>
        <v>0.315</v>
      </c>
      <c r="E76" s="55"/>
      <c r="F76" s="43"/>
      <c r="G76" s="54">
        <f>(BAWANA!Q73+BAWANA!R73+BAWANA!S73+BAWANA!T73)/4000</f>
        <v>7.4999999999999997E-2</v>
      </c>
      <c r="H76" s="54">
        <f>(BAWANA!U73+BAWANA!V73)/4000</f>
        <v>0</v>
      </c>
      <c r="I76" s="54"/>
      <c r="J76" s="54">
        <f t="shared" si="9"/>
        <v>7.4999999999999997E-2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0.1075</v>
      </c>
      <c r="B77" s="54">
        <f>(BAWANA!F74+BAWANA!G74)/4000</f>
        <v>0.20749999999999999</v>
      </c>
      <c r="C77" s="54"/>
      <c r="D77" s="54">
        <f t="shared" si="8"/>
        <v>0.315</v>
      </c>
      <c r="E77" s="55"/>
      <c r="F77" s="43"/>
      <c r="G77" s="54">
        <f>(BAWANA!Q74+BAWANA!R74+BAWANA!S74+BAWANA!T74)/4000</f>
        <v>7.4490000000000001E-2</v>
      </c>
      <c r="H77" s="54">
        <f>(BAWANA!U74+BAWANA!V74)/4000</f>
        <v>0</v>
      </c>
      <c r="I77" s="54"/>
      <c r="J77" s="54">
        <f t="shared" si="9"/>
        <v>7.4490000000000001E-2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0.1075</v>
      </c>
      <c r="B78" s="54">
        <f>(BAWANA!F75+BAWANA!G75)/4000</f>
        <v>0.20749999999999999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7.4990000000000001E-2</v>
      </c>
      <c r="H78" s="54">
        <f>(BAWANA!U75+BAWANA!V75)/4000</f>
        <v>0</v>
      </c>
      <c r="I78" s="54"/>
      <c r="J78" s="54">
        <f t="shared" si="9"/>
        <v>7.4990000000000001E-2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0.1075</v>
      </c>
      <c r="B79" s="54">
        <f>(BAWANA!F76+BAWANA!G76)/4000</f>
        <v>0.20749999999999999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7.4999999999999997E-2</v>
      </c>
      <c r="H79" s="54">
        <f>(BAWANA!U76+BAWANA!V76)/4000</f>
        <v>0</v>
      </c>
      <c r="I79" s="54"/>
      <c r="J79" s="54">
        <f t="shared" si="9"/>
        <v>7.4999999999999997E-2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0.1075</v>
      </c>
      <c r="B80" s="54">
        <f>(BAWANA!F77+BAWANA!G77)/4000</f>
        <v>0.20749999999999999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7.4999999999999997E-2</v>
      </c>
      <c r="H80" s="54">
        <f>(BAWANA!U77+BAWANA!V77)/4000</f>
        <v>0</v>
      </c>
      <c r="I80" s="54"/>
      <c r="J80" s="54">
        <f t="shared" si="9"/>
        <v>7.4999999999999997E-2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0.1075</v>
      </c>
      <c r="B81" s="54">
        <f>(BAWANA!F78+BAWANA!G78)/4000</f>
        <v>0.20749999999999999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7.4999999999999997E-2</v>
      </c>
      <c r="H81" s="54">
        <f>(BAWANA!U78+BAWANA!V78)/4000</f>
        <v>0</v>
      </c>
      <c r="I81" s="54"/>
      <c r="J81" s="54">
        <f t="shared" si="9"/>
        <v>7.4999999999999997E-2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0.1075</v>
      </c>
      <c r="B82" s="54">
        <f>(BAWANA!F79+BAWANA!G79)/4000</f>
        <v>0.20749999999999999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7.4999999999999997E-2</v>
      </c>
      <c r="H82" s="54">
        <f>(BAWANA!U79+BAWANA!V79)/4000</f>
        <v>0</v>
      </c>
      <c r="I82" s="54"/>
      <c r="J82" s="54">
        <f t="shared" si="9"/>
        <v>7.4999999999999997E-2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0.1075</v>
      </c>
      <c r="B83" s="54">
        <f>(BAWANA!F80+BAWANA!G80)/4000</f>
        <v>0.20749999999999999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7.4999999999999997E-2</v>
      </c>
      <c r="H83" s="54">
        <f>(BAWANA!U80+BAWANA!V80)/4000</f>
        <v>0</v>
      </c>
      <c r="I83" s="54"/>
      <c r="J83" s="54">
        <f t="shared" si="9"/>
        <v>7.4999999999999997E-2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0.1075</v>
      </c>
      <c r="B84" s="54">
        <f>(BAWANA!F81+BAWANA!G81)/4000</f>
        <v>0.20749999999999999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7.4999999999999997E-2</v>
      </c>
      <c r="H84" s="54">
        <f>(BAWANA!U81+BAWANA!V81)/4000</f>
        <v>0</v>
      </c>
      <c r="I84" s="54"/>
      <c r="J84" s="54">
        <f t="shared" si="9"/>
        <v>7.4999999999999997E-2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0.1075</v>
      </c>
      <c r="B85" s="54">
        <f>(BAWANA!F82+BAWANA!G82)/4000</f>
        <v>0.20749999999999999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7.4999999999999997E-2</v>
      </c>
      <c r="H85" s="54">
        <f>(BAWANA!U82+BAWANA!V82)/4000</f>
        <v>0</v>
      </c>
      <c r="I85" s="54"/>
      <c r="J85" s="54">
        <f t="shared" si="9"/>
        <v>7.4999999999999997E-2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0.1075</v>
      </c>
      <c r="B86" s="54">
        <f>(BAWANA!F83+BAWANA!G83)/4000</f>
        <v>0.20749999999999999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7.4999999999999997E-2</v>
      </c>
      <c r="H86" s="54">
        <f>(BAWANA!U83+BAWANA!V83)/4000</f>
        <v>0</v>
      </c>
      <c r="I86" s="54"/>
      <c r="J86" s="54">
        <f t="shared" si="9"/>
        <v>7.4999999999999997E-2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0.1075</v>
      </c>
      <c r="B87" s="54">
        <f>(BAWANA!F84+BAWANA!G84)/4000</f>
        <v>0.20749999999999999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7.4999999999999997E-2</v>
      </c>
      <c r="H87" s="54">
        <f>(BAWANA!U84+BAWANA!V84)/4000</f>
        <v>0</v>
      </c>
      <c r="I87" s="54"/>
      <c r="J87" s="54">
        <f t="shared" si="9"/>
        <v>7.4999999999999997E-2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0.1075</v>
      </c>
      <c r="B88" s="54">
        <f>(BAWANA!F85+BAWANA!G85)/4000</f>
        <v>0.20749999999999999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7.4999999999999997E-2</v>
      </c>
      <c r="H88" s="54">
        <f>(BAWANA!U85+BAWANA!V85)/4000</f>
        <v>0</v>
      </c>
      <c r="I88" s="54"/>
      <c r="J88" s="54">
        <f t="shared" si="9"/>
        <v>7.4999999999999997E-2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0.1075</v>
      </c>
      <c r="B89" s="54">
        <f>(BAWANA!F86+BAWANA!G86)/4000</f>
        <v>0.20749999999999999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7.4999999999999997E-2</v>
      </c>
      <c r="H89" s="54">
        <f>(BAWANA!U86+BAWANA!V86)/4000</f>
        <v>0</v>
      </c>
      <c r="I89" s="54"/>
      <c r="J89" s="54">
        <f t="shared" si="9"/>
        <v>7.4999999999999997E-2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0.1075</v>
      </c>
      <c r="B90" s="54">
        <f>(BAWANA!F87+BAWANA!G87)/4000</f>
        <v>0.20749999999999999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7.4999999999999997E-2</v>
      </c>
      <c r="H90" s="54">
        <f>(BAWANA!U87+BAWANA!V87)/4000</f>
        <v>0</v>
      </c>
      <c r="I90" s="54"/>
      <c r="J90" s="54">
        <f t="shared" si="9"/>
        <v>7.4999999999999997E-2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0.1075</v>
      </c>
      <c r="B91" s="54">
        <f>(BAWANA!F88+BAWANA!G88)/4000</f>
        <v>0.20749999999999999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7.4999999999999997E-2</v>
      </c>
      <c r="H91" s="54">
        <f>(BAWANA!U88+BAWANA!V88)/4000</f>
        <v>0</v>
      </c>
      <c r="I91" s="54"/>
      <c r="J91" s="54">
        <f t="shared" si="9"/>
        <v>7.4999999999999997E-2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0.1075</v>
      </c>
      <c r="B92" s="54">
        <f>(BAWANA!F89+BAWANA!G89)/4000</f>
        <v>0.20749999999999999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7.084E-2</v>
      </c>
      <c r="H92" s="54">
        <f>(BAWANA!U89+BAWANA!V89)/4000</f>
        <v>0</v>
      </c>
      <c r="I92" s="54"/>
      <c r="J92" s="54">
        <f t="shared" si="9"/>
        <v>7.084E-2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0.1075</v>
      </c>
      <c r="B93" s="54">
        <f>(BAWANA!F90+BAWANA!G90)/4000</f>
        <v>0.20749999999999999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7.034E-2</v>
      </c>
      <c r="H93" s="54">
        <f>(BAWANA!U90+BAWANA!V90)/4000</f>
        <v>0</v>
      </c>
      <c r="I93" s="54"/>
      <c r="J93" s="54">
        <f t="shared" si="9"/>
        <v>7.034E-2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0.1075</v>
      </c>
      <c r="B94" s="54">
        <f>(BAWANA!F91+BAWANA!G91)/4000</f>
        <v>0.20749999999999999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7.1340000000000001E-2</v>
      </c>
      <c r="H94" s="54">
        <f>(BAWANA!U91+BAWANA!V91)/4000</f>
        <v>0</v>
      </c>
      <c r="I94" s="54"/>
      <c r="J94" s="54">
        <f t="shared" si="9"/>
        <v>7.1340000000000001E-2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0.1075</v>
      </c>
      <c r="B95" s="54">
        <f>(BAWANA!F92+BAWANA!G92)/4000</f>
        <v>0.20749999999999999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6.9339999999999999E-2</v>
      </c>
      <c r="H95" s="54">
        <f>(BAWANA!U92+BAWANA!V92)/4000</f>
        <v>0</v>
      </c>
      <c r="I95" s="54"/>
      <c r="J95" s="54">
        <f t="shared" si="9"/>
        <v>6.9339999999999999E-2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0.1075</v>
      </c>
      <c r="B96" s="54">
        <f>(BAWANA!F93+BAWANA!G93)/4000</f>
        <v>0.20749999999999999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6.9339999999999999E-2</v>
      </c>
      <c r="H96" s="54">
        <f>(BAWANA!U93+BAWANA!V93)/4000</f>
        <v>0</v>
      </c>
      <c r="I96" s="54"/>
      <c r="J96" s="54">
        <f t="shared" si="9"/>
        <v>6.9339999999999999E-2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0.1075</v>
      </c>
      <c r="B97" s="54">
        <f>(BAWANA!F94+BAWANA!G94)/4000</f>
        <v>0.20749999999999999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6.8839999999999998E-2</v>
      </c>
      <c r="H97" s="54">
        <f>(BAWANA!U94+BAWANA!V94)/4000</f>
        <v>0</v>
      </c>
      <c r="I97" s="54"/>
      <c r="J97" s="54">
        <f t="shared" si="9"/>
        <v>6.8839999999999998E-2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0.1075</v>
      </c>
      <c r="B98" s="54">
        <f>(BAWANA!F95+BAWANA!G95)/4000</f>
        <v>0.20749999999999999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6.8339999999999998E-2</v>
      </c>
      <c r="H98" s="54">
        <f>(BAWANA!U95+BAWANA!V95)/4000</f>
        <v>0</v>
      </c>
      <c r="I98" s="54"/>
      <c r="J98" s="54">
        <f t="shared" si="9"/>
        <v>6.8339999999999998E-2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0.1075</v>
      </c>
      <c r="B99" s="54">
        <f>(BAWANA!F96+BAWANA!G96)/4000</f>
        <v>0.20749999999999999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6.8589999999999998E-2</v>
      </c>
      <c r="H99" s="54">
        <f>(BAWANA!U96+BAWANA!V96)/4000</f>
        <v>0</v>
      </c>
      <c r="I99" s="54"/>
      <c r="J99" s="54">
        <f t="shared" si="9"/>
        <v>6.8589999999999998E-2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0.1075</v>
      </c>
      <c r="B100" s="54">
        <f>(BAWANA!F97+BAWANA!G97)/4000</f>
        <v>0.20749999999999999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6.9089999999999999E-2</v>
      </c>
      <c r="H100" s="54">
        <f>(BAWANA!U97+BAWANA!V97)/4000</f>
        <v>0</v>
      </c>
      <c r="I100" s="54"/>
      <c r="J100" s="54">
        <f t="shared" si="9"/>
        <v>6.9089999999999999E-2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0.1075</v>
      </c>
      <c r="B101" s="54">
        <f>(BAWANA!F98+BAWANA!G98)/4000</f>
        <v>0.20749999999999999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10.319999999999995</v>
      </c>
      <c r="B102" s="54">
        <f t="shared" ref="B102:M102" si="14">SUM(B6:B101)</f>
        <v>19.759999999999973</v>
      </c>
      <c r="C102" s="54">
        <f t="shared" si="14"/>
        <v>0</v>
      </c>
      <c r="D102" s="54">
        <f t="shared" si="14"/>
        <v>30.080000000000044</v>
      </c>
      <c r="E102" s="54">
        <f t="shared" si="14"/>
        <v>0</v>
      </c>
      <c r="F102" s="54">
        <f t="shared" si="14"/>
        <v>0</v>
      </c>
      <c r="G102" s="54">
        <f t="shared" si="14"/>
        <v>6.8163200000000028</v>
      </c>
      <c r="H102" s="54">
        <f t="shared" si="14"/>
        <v>0</v>
      </c>
      <c r="I102" s="54"/>
      <c r="J102" s="54">
        <f t="shared" si="14"/>
        <v>6.8163200000000028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2" sqref="U2:V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44593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U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44593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8.64</v>
      </c>
      <c r="M3" s="114">
        <v>0</v>
      </c>
      <c r="N3" s="113">
        <v>0</v>
      </c>
      <c r="O3" s="95">
        <v>0</v>
      </c>
      <c r="P3" s="95">
        <v>-10</v>
      </c>
      <c r="Q3" s="95">
        <v>0</v>
      </c>
      <c r="R3" s="95">
        <v>0</v>
      </c>
      <c r="S3" s="114">
        <v>0</v>
      </c>
      <c r="U3" s="115">
        <v>-10</v>
      </c>
      <c r="V3" s="116">
        <v>8.64</v>
      </c>
      <c r="W3">
        <v>0</v>
      </c>
      <c r="X3">
        <v>0</v>
      </c>
      <c r="Y3">
        <v>8.64</v>
      </c>
      <c r="Z3">
        <v>0</v>
      </c>
      <c r="AA3">
        <v>0</v>
      </c>
      <c r="AB3">
        <v>-10</v>
      </c>
    </row>
    <row r="4" spans="1:28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7.68</v>
      </c>
      <c r="M4" s="116">
        <v>0</v>
      </c>
      <c r="N4" s="115">
        <v>0</v>
      </c>
      <c r="O4" s="88">
        <v>0</v>
      </c>
      <c r="P4" s="88">
        <v>-10</v>
      </c>
      <c r="Q4" s="88">
        <v>0</v>
      </c>
      <c r="R4" s="88">
        <v>0</v>
      </c>
      <c r="S4" s="116">
        <v>0</v>
      </c>
      <c r="U4" s="115">
        <v>-10</v>
      </c>
      <c r="V4" s="116">
        <v>7.68</v>
      </c>
      <c r="W4">
        <v>0</v>
      </c>
      <c r="X4">
        <v>0</v>
      </c>
      <c r="Y4">
        <v>7.68</v>
      </c>
      <c r="Z4">
        <v>0</v>
      </c>
      <c r="AA4">
        <v>0</v>
      </c>
      <c r="AB4">
        <v>-10</v>
      </c>
    </row>
    <row r="5" spans="1:28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6.72</v>
      </c>
      <c r="M5" s="116">
        <v>0</v>
      </c>
      <c r="N5" s="115">
        <v>0</v>
      </c>
      <c r="O5" s="88">
        <v>-15</v>
      </c>
      <c r="P5" s="88">
        <v>-20</v>
      </c>
      <c r="Q5" s="88">
        <v>0</v>
      </c>
      <c r="R5" s="88">
        <v>0</v>
      </c>
      <c r="S5" s="116">
        <v>0</v>
      </c>
      <c r="U5" s="115">
        <v>-35</v>
      </c>
      <c r="V5" s="116">
        <v>6.72</v>
      </c>
      <c r="W5">
        <v>0</v>
      </c>
      <c r="X5">
        <v>-15</v>
      </c>
      <c r="Y5">
        <v>6.72</v>
      </c>
      <c r="Z5">
        <v>0</v>
      </c>
      <c r="AA5">
        <v>0</v>
      </c>
      <c r="AB5">
        <v>-20</v>
      </c>
    </row>
    <row r="6" spans="1:28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6.72</v>
      </c>
      <c r="M6" s="116">
        <v>0</v>
      </c>
      <c r="N6" s="115">
        <v>0</v>
      </c>
      <c r="O6" s="88">
        <v>-15</v>
      </c>
      <c r="P6" s="88">
        <v>-20</v>
      </c>
      <c r="Q6" s="88">
        <v>0</v>
      </c>
      <c r="R6" s="88">
        <v>0</v>
      </c>
      <c r="S6" s="116">
        <v>0</v>
      </c>
      <c r="U6" s="115">
        <v>-35</v>
      </c>
      <c r="V6" s="116">
        <v>6.72</v>
      </c>
      <c r="W6">
        <v>0</v>
      </c>
      <c r="X6">
        <v>-15</v>
      </c>
      <c r="Y6">
        <v>6.72</v>
      </c>
      <c r="Z6">
        <v>0</v>
      </c>
      <c r="AA6">
        <v>0</v>
      </c>
      <c r="AB6">
        <v>-20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9.61</v>
      </c>
      <c r="M7" s="116">
        <v>0</v>
      </c>
      <c r="N7" s="115">
        <v>0</v>
      </c>
      <c r="O7" s="88">
        <v>-30</v>
      </c>
      <c r="P7" s="88">
        <v>-25</v>
      </c>
      <c r="Q7" s="88">
        <v>0</v>
      </c>
      <c r="R7" s="88">
        <v>0</v>
      </c>
      <c r="S7" s="116">
        <v>0</v>
      </c>
      <c r="U7" s="115">
        <v>-55</v>
      </c>
      <c r="V7" s="116">
        <v>9.6</v>
      </c>
      <c r="W7">
        <v>0</v>
      </c>
      <c r="X7">
        <v>-30</v>
      </c>
      <c r="Y7">
        <v>9.61</v>
      </c>
      <c r="Z7">
        <v>0</v>
      </c>
      <c r="AA7">
        <v>0</v>
      </c>
      <c r="AB7">
        <v>-25</v>
      </c>
    </row>
    <row r="8" spans="1:28">
      <c r="G8" t="s">
        <v>50</v>
      </c>
      <c r="H8" s="115">
        <v>0</v>
      </c>
      <c r="I8" s="88">
        <v>33.619999999999997</v>
      </c>
      <c r="J8" s="88">
        <v>0</v>
      </c>
      <c r="K8" s="88">
        <v>0</v>
      </c>
      <c r="L8" s="88">
        <v>3.84</v>
      </c>
      <c r="M8" s="116">
        <v>0</v>
      </c>
      <c r="N8" s="115">
        <v>0</v>
      </c>
      <c r="O8" s="88">
        <v>0</v>
      </c>
      <c r="P8" s="88">
        <v>-25</v>
      </c>
      <c r="Q8" s="88">
        <v>0</v>
      </c>
      <c r="R8" s="88">
        <v>0</v>
      </c>
      <c r="S8" s="116">
        <v>0</v>
      </c>
      <c r="U8" s="115">
        <v>-25</v>
      </c>
      <c r="V8" s="116">
        <v>37.46</v>
      </c>
      <c r="W8">
        <v>0</v>
      </c>
      <c r="X8">
        <v>33.619999999999997</v>
      </c>
      <c r="Y8">
        <v>3.84</v>
      </c>
      <c r="Z8">
        <v>0</v>
      </c>
      <c r="AA8">
        <v>0</v>
      </c>
      <c r="AB8">
        <v>-25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5.76</v>
      </c>
      <c r="M9" s="116">
        <v>0</v>
      </c>
      <c r="N9" s="115">
        <v>-18</v>
      </c>
      <c r="O9" s="88">
        <v>-40</v>
      </c>
      <c r="P9" s="88">
        <v>-80</v>
      </c>
      <c r="Q9" s="88">
        <v>-3.31</v>
      </c>
      <c r="R9" s="88">
        <v>0</v>
      </c>
      <c r="S9" s="116">
        <v>0</v>
      </c>
      <c r="U9" s="115">
        <v>-141.31</v>
      </c>
      <c r="V9" s="116">
        <v>5.76</v>
      </c>
      <c r="W9">
        <v>-18</v>
      </c>
      <c r="X9">
        <v>-40</v>
      </c>
      <c r="Y9">
        <v>5.76</v>
      </c>
      <c r="Z9">
        <v>-3.31</v>
      </c>
      <c r="AA9">
        <v>0</v>
      </c>
      <c r="AB9">
        <v>-80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4.8</v>
      </c>
      <c r="M10" s="116">
        <v>0</v>
      </c>
      <c r="N10" s="115">
        <v>-9</v>
      </c>
      <c r="O10" s="88">
        <v>-30</v>
      </c>
      <c r="P10" s="88">
        <v>-30</v>
      </c>
      <c r="Q10" s="88">
        <v>0</v>
      </c>
      <c r="R10" s="88">
        <v>0</v>
      </c>
      <c r="S10" s="116">
        <v>0</v>
      </c>
      <c r="U10" s="115">
        <v>-69</v>
      </c>
      <c r="V10" s="116">
        <v>4.8</v>
      </c>
      <c r="W10">
        <v>-9</v>
      </c>
      <c r="X10">
        <v>-30</v>
      </c>
      <c r="Y10">
        <v>4.8</v>
      </c>
      <c r="Z10">
        <v>0</v>
      </c>
      <c r="AA10">
        <v>0</v>
      </c>
      <c r="AB10">
        <v>-30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3.84</v>
      </c>
      <c r="M11" s="116">
        <v>0</v>
      </c>
      <c r="N11" s="115">
        <v>0</v>
      </c>
      <c r="O11" s="88">
        <v>-25</v>
      </c>
      <c r="P11" s="88">
        <v>-40</v>
      </c>
      <c r="Q11" s="88">
        <v>0</v>
      </c>
      <c r="R11" s="88">
        <v>0</v>
      </c>
      <c r="S11" s="116">
        <v>0</v>
      </c>
      <c r="U11" s="115">
        <v>-65</v>
      </c>
      <c r="V11" s="116">
        <v>3.84</v>
      </c>
      <c r="W11">
        <v>0</v>
      </c>
      <c r="X11">
        <v>-25</v>
      </c>
      <c r="Y11">
        <v>3.84</v>
      </c>
      <c r="Z11">
        <v>0</v>
      </c>
      <c r="AA11">
        <v>0</v>
      </c>
      <c r="AB11">
        <v>-40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3.84</v>
      </c>
      <c r="M12" s="116">
        <v>0</v>
      </c>
      <c r="N12" s="115">
        <v>0</v>
      </c>
      <c r="O12" s="88">
        <v>-22</v>
      </c>
      <c r="P12" s="88">
        <v>-40</v>
      </c>
      <c r="Q12" s="88">
        <v>0</v>
      </c>
      <c r="R12" s="88">
        <v>0</v>
      </c>
      <c r="S12" s="116">
        <v>0</v>
      </c>
      <c r="U12" s="115">
        <v>-62</v>
      </c>
      <c r="V12" s="116">
        <v>3.84</v>
      </c>
      <c r="W12">
        <v>0</v>
      </c>
      <c r="X12">
        <v>-22</v>
      </c>
      <c r="Y12">
        <v>3.84</v>
      </c>
      <c r="Z12">
        <v>0</v>
      </c>
      <c r="AA12">
        <v>0</v>
      </c>
      <c r="AB12">
        <v>-40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7.68</v>
      </c>
      <c r="M13" s="116">
        <v>0</v>
      </c>
      <c r="N13" s="115">
        <v>-64</v>
      </c>
      <c r="O13" s="88">
        <v>-15</v>
      </c>
      <c r="P13" s="88">
        <v>-60</v>
      </c>
      <c r="Q13" s="88">
        <v>0</v>
      </c>
      <c r="R13" s="88">
        <v>0</v>
      </c>
      <c r="S13" s="116">
        <v>0</v>
      </c>
      <c r="U13" s="115">
        <v>-139</v>
      </c>
      <c r="V13" s="116">
        <v>7.68</v>
      </c>
      <c r="W13">
        <v>-64</v>
      </c>
      <c r="X13">
        <v>-15</v>
      </c>
      <c r="Y13">
        <v>7.68</v>
      </c>
      <c r="Z13">
        <v>0</v>
      </c>
      <c r="AA13">
        <v>0</v>
      </c>
      <c r="AB13">
        <v>-60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2.88</v>
      </c>
      <c r="M14" s="116">
        <v>0</v>
      </c>
      <c r="N14" s="115">
        <v>-54</v>
      </c>
      <c r="O14" s="88">
        <v>-30</v>
      </c>
      <c r="P14" s="88">
        <v>-10</v>
      </c>
      <c r="Q14" s="88">
        <v>-5.73</v>
      </c>
      <c r="R14" s="88">
        <v>0</v>
      </c>
      <c r="S14" s="116">
        <v>0</v>
      </c>
      <c r="U14" s="115">
        <v>-99.73</v>
      </c>
      <c r="V14" s="116">
        <v>2.88</v>
      </c>
      <c r="W14">
        <v>-54</v>
      </c>
      <c r="X14">
        <v>-30</v>
      </c>
      <c r="Y14">
        <v>2.88</v>
      </c>
      <c r="Z14">
        <v>-5.73</v>
      </c>
      <c r="AA14">
        <v>0</v>
      </c>
      <c r="AB14">
        <v>-10</v>
      </c>
    </row>
    <row r="15" spans="1:28">
      <c r="G15" t="s">
        <v>57</v>
      </c>
      <c r="H15" s="115">
        <v>0</v>
      </c>
      <c r="I15" s="88">
        <v>21.13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-10</v>
      </c>
      <c r="Q15" s="88">
        <v>0</v>
      </c>
      <c r="R15" s="88">
        <v>0</v>
      </c>
      <c r="S15" s="116">
        <v>0</v>
      </c>
      <c r="U15" s="115">
        <v>-10</v>
      </c>
      <c r="V15" s="116">
        <v>21.13</v>
      </c>
      <c r="W15">
        <v>0</v>
      </c>
      <c r="X15">
        <v>21.13</v>
      </c>
      <c r="Y15">
        <v>0</v>
      </c>
      <c r="Z15">
        <v>0</v>
      </c>
      <c r="AA15">
        <v>0</v>
      </c>
      <c r="AB15">
        <v>-10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-15</v>
      </c>
      <c r="P16" s="88">
        <v>-65</v>
      </c>
      <c r="Q16" s="88">
        <v>0</v>
      </c>
      <c r="R16" s="88">
        <v>0</v>
      </c>
      <c r="S16" s="116">
        <v>0</v>
      </c>
      <c r="U16" s="115">
        <v>-80</v>
      </c>
      <c r="V16" s="116">
        <v>0</v>
      </c>
      <c r="W16">
        <v>0</v>
      </c>
      <c r="X16">
        <v>-15</v>
      </c>
      <c r="Y16">
        <v>0</v>
      </c>
      <c r="Z16">
        <v>0</v>
      </c>
      <c r="AA16">
        <v>0</v>
      </c>
      <c r="AB16">
        <v>-65</v>
      </c>
    </row>
    <row r="17" spans="7:28">
      <c r="G17" t="s">
        <v>59</v>
      </c>
      <c r="H17" s="115">
        <v>27.85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-20</v>
      </c>
      <c r="Q17" s="88">
        <v>0</v>
      </c>
      <c r="R17" s="88">
        <v>0</v>
      </c>
      <c r="S17" s="116">
        <v>0</v>
      </c>
      <c r="U17" s="115">
        <v>-20</v>
      </c>
      <c r="V17" s="116">
        <v>27.85</v>
      </c>
      <c r="W17">
        <v>27.85</v>
      </c>
      <c r="X17">
        <v>0</v>
      </c>
      <c r="Y17">
        <v>0</v>
      </c>
      <c r="Z17">
        <v>0</v>
      </c>
      <c r="AA17">
        <v>0</v>
      </c>
      <c r="AB17">
        <v>-20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-17</v>
      </c>
      <c r="O18" s="88">
        <v>0</v>
      </c>
      <c r="P18" s="88">
        <v>-70</v>
      </c>
      <c r="Q18" s="88">
        <v>0</v>
      </c>
      <c r="R18" s="88">
        <v>0</v>
      </c>
      <c r="S18" s="116">
        <v>0</v>
      </c>
      <c r="U18" s="115">
        <v>-87</v>
      </c>
      <c r="V18" s="116">
        <v>0</v>
      </c>
      <c r="W18">
        <v>-17</v>
      </c>
      <c r="X18">
        <v>0</v>
      </c>
      <c r="Y18">
        <v>0</v>
      </c>
      <c r="Z18">
        <v>0</v>
      </c>
      <c r="AA18">
        <v>0</v>
      </c>
      <c r="AB18">
        <v>-70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0.96</v>
      </c>
      <c r="M19" s="116">
        <v>0</v>
      </c>
      <c r="N19" s="115">
        <v>0</v>
      </c>
      <c r="O19" s="88">
        <v>0</v>
      </c>
      <c r="P19" s="88">
        <v>-20</v>
      </c>
      <c r="Q19" s="88">
        <v>-10</v>
      </c>
      <c r="R19" s="88">
        <v>0</v>
      </c>
      <c r="S19" s="116">
        <v>0</v>
      </c>
      <c r="U19" s="115">
        <v>-30</v>
      </c>
      <c r="V19" s="116">
        <v>0.96</v>
      </c>
      <c r="W19">
        <v>0</v>
      </c>
      <c r="X19">
        <v>0</v>
      </c>
      <c r="Y19">
        <v>0.96</v>
      </c>
      <c r="Z19">
        <v>-10</v>
      </c>
      <c r="AA19">
        <v>0</v>
      </c>
      <c r="AB19">
        <v>-20</v>
      </c>
    </row>
    <row r="20" spans="7:28">
      <c r="G20" t="s">
        <v>62</v>
      </c>
      <c r="H20" s="115">
        <v>24.97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-35</v>
      </c>
      <c r="P20" s="88">
        <v>-70</v>
      </c>
      <c r="Q20" s="88">
        <v>0</v>
      </c>
      <c r="R20" s="88">
        <v>0</v>
      </c>
      <c r="S20" s="116">
        <v>0</v>
      </c>
      <c r="U20" s="115">
        <v>-105</v>
      </c>
      <c r="V20" s="116">
        <v>24.97</v>
      </c>
      <c r="W20">
        <v>24.97</v>
      </c>
      <c r="X20">
        <v>-35</v>
      </c>
      <c r="Y20">
        <v>0</v>
      </c>
      <c r="Z20">
        <v>0</v>
      </c>
      <c r="AA20">
        <v>0</v>
      </c>
      <c r="AB20">
        <v>-70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-19</v>
      </c>
      <c r="O21" s="88">
        <v>0</v>
      </c>
      <c r="P21" s="88">
        <v>-70</v>
      </c>
      <c r="Q21" s="88">
        <v>0</v>
      </c>
      <c r="R21" s="88">
        <v>0</v>
      </c>
      <c r="S21" s="116">
        <v>0</v>
      </c>
      <c r="U21" s="115">
        <v>-89</v>
      </c>
      <c r="V21" s="116">
        <v>0</v>
      </c>
      <c r="W21">
        <v>-19</v>
      </c>
      <c r="X21">
        <v>0</v>
      </c>
      <c r="Y21">
        <v>0</v>
      </c>
      <c r="Z21">
        <v>0</v>
      </c>
      <c r="AA21">
        <v>0</v>
      </c>
      <c r="AB21">
        <v>-70</v>
      </c>
    </row>
    <row r="22" spans="7:28">
      <c r="G22" t="s">
        <v>64</v>
      </c>
      <c r="H22" s="115">
        <v>0</v>
      </c>
      <c r="I22" s="88">
        <v>28.82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-70</v>
      </c>
      <c r="Q22" s="88">
        <v>0</v>
      </c>
      <c r="R22" s="88">
        <v>0</v>
      </c>
      <c r="S22" s="116">
        <v>0</v>
      </c>
      <c r="U22" s="115">
        <v>-70</v>
      </c>
      <c r="V22" s="116">
        <v>28.82</v>
      </c>
      <c r="W22">
        <v>0</v>
      </c>
      <c r="X22">
        <v>28.82</v>
      </c>
      <c r="Y22">
        <v>0</v>
      </c>
      <c r="Z22">
        <v>0</v>
      </c>
      <c r="AA22">
        <v>0</v>
      </c>
      <c r="AB22">
        <v>-70</v>
      </c>
    </row>
    <row r="23" spans="7:28">
      <c r="G23" t="s">
        <v>65</v>
      </c>
      <c r="H23" s="115">
        <v>12.49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-20</v>
      </c>
      <c r="Q23" s="88">
        <v>0</v>
      </c>
      <c r="R23" s="88">
        <v>0</v>
      </c>
      <c r="S23" s="116">
        <v>0</v>
      </c>
      <c r="U23" s="115">
        <v>-20</v>
      </c>
      <c r="V23" s="116">
        <v>12.49</v>
      </c>
      <c r="W23">
        <v>12.49</v>
      </c>
      <c r="X23">
        <v>0</v>
      </c>
      <c r="Y23">
        <v>0</v>
      </c>
      <c r="Z23">
        <v>0</v>
      </c>
      <c r="AA23">
        <v>0</v>
      </c>
      <c r="AB23">
        <v>-20</v>
      </c>
    </row>
    <row r="24" spans="7:28">
      <c r="G24" t="s">
        <v>66</v>
      </c>
      <c r="H24" s="115">
        <v>16.329999999999998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-20</v>
      </c>
      <c r="Q24" s="88">
        <v>-10</v>
      </c>
      <c r="R24" s="88">
        <v>0</v>
      </c>
      <c r="S24" s="116">
        <v>0</v>
      </c>
      <c r="U24" s="115">
        <v>-30</v>
      </c>
      <c r="V24" s="116">
        <v>16.329999999999998</v>
      </c>
      <c r="W24">
        <v>16.329999999999998</v>
      </c>
      <c r="X24">
        <v>0</v>
      </c>
      <c r="Y24">
        <v>0</v>
      </c>
      <c r="Z24">
        <v>-10</v>
      </c>
      <c r="AA24">
        <v>0</v>
      </c>
      <c r="AB24">
        <v>-20</v>
      </c>
    </row>
    <row r="25" spans="7:28">
      <c r="G25" t="s">
        <v>67</v>
      </c>
      <c r="H25" s="115">
        <v>9.61</v>
      </c>
      <c r="I25" s="88">
        <v>0</v>
      </c>
      <c r="J25" s="88">
        <v>0</v>
      </c>
      <c r="K25" s="88">
        <v>0</v>
      </c>
      <c r="L25" s="88">
        <v>0.96</v>
      </c>
      <c r="M25" s="116">
        <v>0</v>
      </c>
      <c r="N25" s="115">
        <v>0</v>
      </c>
      <c r="O25" s="88">
        <v>0</v>
      </c>
      <c r="P25" s="88">
        <v>-20</v>
      </c>
      <c r="Q25" s="88">
        <v>0</v>
      </c>
      <c r="R25" s="88">
        <v>0</v>
      </c>
      <c r="S25" s="116">
        <v>0</v>
      </c>
      <c r="U25" s="115">
        <v>-20</v>
      </c>
      <c r="V25" s="116">
        <v>10.57</v>
      </c>
      <c r="W25">
        <v>9.61</v>
      </c>
      <c r="X25">
        <v>0</v>
      </c>
      <c r="Y25">
        <v>0.96</v>
      </c>
      <c r="Z25">
        <v>0</v>
      </c>
      <c r="AA25">
        <v>0</v>
      </c>
      <c r="AB25">
        <v>-20</v>
      </c>
    </row>
    <row r="26" spans="7:28">
      <c r="G26" t="s">
        <v>68</v>
      </c>
      <c r="H26" s="115">
        <v>14.41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-20</v>
      </c>
      <c r="Q26" s="88">
        <v>0</v>
      </c>
      <c r="R26" s="88">
        <v>0</v>
      </c>
      <c r="S26" s="116">
        <v>0</v>
      </c>
      <c r="U26" s="115">
        <v>-20</v>
      </c>
      <c r="V26" s="116">
        <v>14.41</v>
      </c>
      <c r="W26">
        <v>14.41</v>
      </c>
      <c r="X26">
        <v>0</v>
      </c>
      <c r="Y26">
        <v>0</v>
      </c>
      <c r="Z26">
        <v>0</v>
      </c>
      <c r="AA26">
        <v>0</v>
      </c>
      <c r="AB26">
        <v>-20</v>
      </c>
    </row>
    <row r="27" spans="7:28">
      <c r="G27" t="s">
        <v>69</v>
      </c>
      <c r="H27" s="115">
        <v>56.66</v>
      </c>
      <c r="I27" s="88">
        <v>9.61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-50</v>
      </c>
      <c r="Q27" s="88">
        <v>0</v>
      </c>
      <c r="R27" s="88">
        <v>0</v>
      </c>
      <c r="S27" s="116">
        <v>0</v>
      </c>
      <c r="U27" s="115">
        <v>-50</v>
      </c>
      <c r="V27" s="116">
        <v>66.27</v>
      </c>
      <c r="W27">
        <v>56.66</v>
      </c>
      <c r="X27">
        <v>9.61</v>
      </c>
      <c r="Y27">
        <v>0</v>
      </c>
      <c r="Z27">
        <v>0</v>
      </c>
      <c r="AA27">
        <v>0</v>
      </c>
      <c r="AB27">
        <v>-50</v>
      </c>
    </row>
    <row r="28" spans="7:28">
      <c r="G28" t="s">
        <v>70</v>
      </c>
      <c r="H28" s="115">
        <v>32.659999999999997</v>
      </c>
      <c r="I28" s="88">
        <v>26.89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-20</v>
      </c>
      <c r="Q28" s="88">
        <v>0</v>
      </c>
      <c r="R28" s="88">
        <v>0</v>
      </c>
      <c r="S28" s="116">
        <v>0</v>
      </c>
      <c r="U28" s="115">
        <v>-20</v>
      </c>
      <c r="V28" s="116">
        <v>59.55</v>
      </c>
      <c r="W28">
        <v>32.659999999999997</v>
      </c>
      <c r="X28">
        <v>26.89</v>
      </c>
      <c r="Y28">
        <v>0</v>
      </c>
      <c r="Z28">
        <v>0</v>
      </c>
      <c r="AA28">
        <v>0</v>
      </c>
      <c r="AB28">
        <v>-20</v>
      </c>
    </row>
    <row r="29" spans="7:28">
      <c r="G29" t="s">
        <v>71</v>
      </c>
      <c r="H29" s="115">
        <v>87.4</v>
      </c>
      <c r="I29" s="88">
        <v>9.61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-10</v>
      </c>
      <c r="R29" s="88">
        <v>0</v>
      </c>
      <c r="S29" s="116">
        <v>0</v>
      </c>
      <c r="U29" s="115">
        <v>-10</v>
      </c>
      <c r="V29" s="116">
        <v>97.01</v>
      </c>
      <c r="W29">
        <v>87.4</v>
      </c>
      <c r="X29">
        <v>9.61</v>
      </c>
      <c r="Y29">
        <v>0</v>
      </c>
      <c r="Z29">
        <v>-10</v>
      </c>
      <c r="AA29">
        <v>0</v>
      </c>
      <c r="AB29">
        <v>0</v>
      </c>
    </row>
    <row r="30" spans="7:28">
      <c r="G30" t="s">
        <v>72</v>
      </c>
      <c r="H30" s="115">
        <v>39.380000000000003</v>
      </c>
      <c r="I30" s="88">
        <v>14.41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53.79</v>
      </c>
      <c r="W30">
        <v>39.380000000000003</v>
      </c>
      <c r="X30">
        <v>14.41</v>
      </c>
      <c r="Y30">
        <v>0</v>
      </c>
      <c r="Z30">
        <v>0</v>
      </c>
      <c r="AA30">
        <v>0</v>
      </c>
      <c r="AB30">
        <v>0</v>
      </c>
    </row>
    <row r="31" spans="7:28">
      <c r="G31" t="s">
        <v>73</v>
      </c>
      <c r="H31" s="115">
        <v>43.22</v>
      </c>
      <c r="I31" s="88">
        <v>14.41</v>
      </c>
      <c r="J31" s="88">
        <v>0</v>
      </c>
      <c r="K31" s="88">
        <v>0</v>
      </c>
      <c r="L31" s="88">
        <v>4.8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62.43</v>
      </c>
      <c r="W31">
        <v>43.22</v>
      </c>
      <c r="X31">
        <v>14.41</v>
      </c>
      <c r="Y31">
        <v>4.8</v>
      </c>
      <c r="Z31">
        <v>0</v>
      </c>
      <c r="AA31">
        <v>0</v>
      </c>
      <c r="AB31">
        <v>0</v>
      </c>
    </row>
    <row r="32" spans="7:28">
      <c r="G32" t="s">
        <v>74</v>
      </c>
      <c r="H32" s="115">
        <v>68.19</v>
      </c>
      <c r="I32" s="88">
        <v>17.29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85.48</v>
      </c>
      <c r="W32">
        <v>68.19</v>
      </c>
      <c r="X32">
        <v>17.29</v>
      </c>
      <c r="Y32">
        <v>0</v>
      </c>
      <c r="Z32">
        <v>0</v>
      </c>
      <c r="AA32">
        <v>0</v>
      </c>
      <c r="AB32">
        <v>0</v>
      </c>
    </row>
    <row r="33" spans="7:28">
      <c r="G33" t="s">
        <v>75</v>
      </c>
      <c r="H33" s="115">
        <v>56.66</v>
      </c>
      <c r="I33" s="88">
        <v>0</v>
      </c>
      <c r="J33" s="88">
        <v>28.82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85.48</v>
      </c>
      <c r="W33">
        <v>56.66</v>
      </c>
      <c r="X33">
        <v>0</v>
      </c>
      <c r="Y33">
        <v>0</v>
      </c>
      <c r="Z33">
        <v>0</v>
      </c>
      <c r="AA33">
        <v>0</v>
      </c>
      <c r="AB33">
        <v>28.82</v>
      </c>
    </row>
    <row r="34" spans="7:28">
      <c r="G34" t="s">
        <v>76</v>
      </c>
      <c r="H34" s="115">
        <v>72.040000000000006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-35</v>
      </c>
      <c r="P34" s="88">
        <v>-30</v>
      </c>
      <c r="Q34" s="88">
        <v>0</v>
      </c>
      <c r="R34" s="88">
        <v>0</v>
      </c>
      <c r="S34" s="116">
        <v>0</v>
      </c>
      <c r="U34" s="115">
        <v>-65</v>
      </c>
      <c r="V34" s="116">
        <v>72.040000000000006</v>
      </c>
      <c r="W34">
        <v>72.040000000000006</v>
      </c>
      <c r="X34">
        <v>-35</v>
      </c>
      <c r="Y34">
        <v>0</v>
      </c>
      <c r="Z34">
        <v>0</v>
      </c>
      <c r="AA34">
        <v>0</v>
      </c>
      <c r="AB34">
        <v>-30</v>
      </c>
    </row>
    <row r="35" spans="7:28">
      <c r="G35" t="s">
        <v>77</v>
      </c>
      <c r="H35" s="115">
        <v>49.95</v>
      </c>
      <c r="I35" s="88">
        <v>19.21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69.16</v>
      </c>
      <c r="W35">
        <v>49.95</v>
      </c>
      <c r="X35">
        <v>19.21</v>
      </c>
      <c r="Y35">
        <v>0</v>
      </c>
      <c r="Z35">
        <v>0</v>
      </c>
      <c r="AA35">
        <v>0</v>
      </c>
      <c r="AB35">
        <v>0</v>
      </c>
    </row>
    <row r="36" spans="7:28">
      <c r="G36" t="s">
        <v>78</v>
      </c>
      <c r="H36" s="115">
        <v>82.6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82.6</v>
      </c>
      <c r="W36">
        <v>82.6</v>
      </c>
      <c r="X36">
        <v>0</v>
      </c>
      <c r="Y36">
        <v>0</v>
      </c>
      <c r="Z36">
        <v>0</v>
      </c>
      <c r="AA36">
        <v>0</v>
      </c>
      <c r="AB36">
        <v>0</v>
      </c>
    </row>
    <row r="37" spans="7:28">
      <c r="G37" t="s">
        <v>79</v>
      </c>
      <c r="H37" s="115">
        <v>66.27</v>
      </c>
      <c r="I37" s="88">
        <v>9.61</v>
      </c>
      <c r="J37" s="88">
        <v>0</v>
      </c>
      <c r="K37" s="88">
        <v>0</v>
      </c>
      <c r="L37" s="88">
        <v>3.84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79.72</v>
      </c>
      <c r="W37">
        <v>66.27</v>
      </c>
      <c r="X37">
        <v>9.61</v>
      </c>
      <c r="Y37">
        <v>3.84</v>
      </c>
      <c r="Z37">
        <v>0</v>
      </c>
      <c r="AA37">
        <v>0</v>
      </c>
      <c r="AB37">
        <v>0</v>
      </c>
    </row>
    <row r="38" spans="7:28">
      <c r="G38" t="s">
        <v>80</v>
      </c>
      <c r="H38" s="115">
        <v>95.09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-40</v>
      </c>
      <c r="P38" s="88">
        <v>0</v>
      </c>
      <c r="Q38" s="88">
        <v>0</v>
      </c>
      <c r="R38" s="88">
        <v>0</v>
      </c>
      <c r="S38" s="116">
        <v>0</v>
      </c>
      <c r="U38" s="115">
        <v>-40</v>
      </c>
      <c r="V38" s="116">
        <v>95.09</v>
      </c>
      <c r="W38">
        <v>95.09</v>
      </c>
      <c r="X38">
        <v>-40</v>
      </c>
      <c r="Y38">
        <v>0</v>
      </c>
      <c r="Z38">
        <v>0</v>
      </c>
      <c r="AA38">
        <v>0</v>
      </c>
      <c r="AB38">
        <v>0</v>
      </c>
    </row>
    <row r="39" spans="7:28">
      <c r="G39" t="s">
        <v>81</v>
      </c>
      <c r="H39" s="115">
        <v>119.1</v>
      </c>
      <c r="I39" s="88">
        <v>0</v>
      </c>
      <c r="J39" s="88">
        <v>48.03</v>
      </c>
      <c r="K39" s="88">
        <v>0</v>
      </c>
      <c r="L39" s="88">
        <v>0</v>
      </c>
      <c r="M39" s="116">
        <v>0</v>
      </c>
      <c r="N39" s="115">
        <v>0</v>
      </c>
      <c r="O39" s="88">
        <v>-60</v>
      </c>
      <c r="P39" s="88">
        <v>0</v>
      </c>
      <c r="Q39" s="88">
        <v>0</v>
      </c>
      <c r="R39" s="88">
        <v>0</v>
      </c>
      <c r="S39" s="116">
        <v>0</v>
      </c>
      <c r="U39" s="115">
        <v>-60</v>
      </c>
      <c r="V39" s="116">
        <v>167.13</v>
      </c>
      <c r="W39">
        <v>119.1</v>
      </c>
      <c r="X39">
        <v>-60</v>
      </c>
      <c r="Y39">
        <v>0</v>
      </c>
      <c r="Z39">
        <v>0</v>
      </c>
      <c r="AA39">
        <v>0</v>
      </c>
      <c r="AB39">
        <v>48.03</v>
      </c>
    </row>
    <row r="40" spans="7:28">
      <c r="G40" t="s">
        <v>82</v>
      </c>
      <c r="H40" s="115">
        <v>130.62</v>
      </c>
      <c r="I40" s="88">
        <v>0</v>
      </c>
      <c r="J40" s="88">
        <v>48.03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178.65</v>
      </c>
      <c r="W40">
        <v>130.62</v>
      </c>
      <c r="X40">
        <v>0</v>
      </c>
      <c r="Y40">
        <v>0</v>
      </c>
      <c r="Z40">
        <v>0</v>
      </c>
      <c r="AA40">
        <v>0</v>
      </c>
      <c r="AB40">
        <v>48.03</v>
      </c>
    </row>
    <row r="41" spans="7:28">
      <c r="G41" t="s">
        <v>83</v>
      </c>
      <c r="H41" s="115">
        <v>59.55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-35</v>
      </c>
      <c r="P41" s="88">
        <v>-35</v>
      </c>
      <c r="Q41" s="88">
        <v>0</v>
      </c>
      <c r="R41" s="88">
        <v>0</v>
      </c>
      <c r="S41" s="116">
        <v>0</v>
      </c>
      <c r="U41" s="115">
        <v>-70</v>
      </c>
      <c r="V41" s="116">
        <v>59.55</v>
      </c>
      <c r="W41">
        <v>59.55</v>
      </c>
      <c r="X41">
        <v>-35</v>
      </c>
      <c r="Y41">
        <v>0</v>
      </c>
      <c r="Z41">
        <v>0</v>
      </c>
      <c r="AA41">
        <v>0</v>
      </c>
      <c r="AB41">
        <v>-35</v>
      </c>
    </row>
    <row r="42" spans="7:28">
      <c r="G42" t="s">
        <v>84</v>
      </c>
      <c r="H42" s="115">
        <v>59.55</v>
      </c>
      <c r="I42" s="88">
        <v>0</v>
      </c>
      <c r="J42" s="88">
        <v>19.21</v>
      </c>
      <c r="K42" s="88">
        <v>0</v>
      </c>
      <c r="L42" s="88">
        <v>0</v>
      </c>
      <c r="M42" s="116">
        <v>0</v>
      </c>
      <c r="N42" s="115">
        <v>0</v>
      </c>
      <c r="O42" s="88">
        <v>-45</v>
      </c>
      <c r="P42" s="88">
        <v>0</v>
      </c>
      <c r="Q42" s="88">
        <v>0</v>
      </c>
      <c r="R42" s="88">
        <v>0</v>
      </c>
      <c r="S42" s="116">
        <v>0</v>
      </c>
      <c r="U42" s="115">
        <v>-45</v>
      </c>
      <c r="V42" s="116">
        <v>78.760000000000005</v>
      </c>
      <c r="W42">
        <v>59.55</v>
      </c>
      <c r="X42">
        <v>-45</v>
      </c>
      <c r="Y42">
        <v>0</v>
      </c>
      <c r="Z42">
        <v>0</v>
      </c>
      <c r="AA42">
        <v>0</v>
      </c>
      <c r="AB42">
        <v>19.21</v>
      </c>
    </row>
    <row r="43" spans="7:28">
      <c r="G43" t="s">
        <v>85</v>
      </c>
      <c r="H43" s="115">
        <v>0</v>
      </c>
      <c r="I43" s="88">
        <v>0</v>
      </c>
      <c r="J43" s="88">
        <v>38.42</v>
      </c>
      <c r="K43" s="88">
        <v>0</v>
      </c>
      <c r="L43" s="88">
        <v>0.96</v>
      </c>
      <c r="M43" s="116">
        <v>0</v>
      </c>
      <c r="N43" s="115">
        <v>0</v>
      </c>
      <c r="O43" s="88">
        <v>-45</v>
      </c>
      <c r="P43" s="88">
        <v>0</v>
      </c>
      <c r="Q43" s="88">
        <v>0</v>
      </c>
      <c r="R43" s="88">
        <v>0</v>
      </c>
      <c r="S43" s="116">
        <v>0</v>
      </c>
      <c r="U43" s="115">
        <v>-45</v>
      </c>
      <c r="V43" s="116">
        <v>39.380000000000003</v>
      </c>
      <c r="W43">
        <v>0</v>
      </c>
      <c r="X43">
        <v>-45</v>
      </c>
      <c r="Y43">
        <v>0.96</v>
      </c>
      <c r="Z43">
        <v>0</v>
      </c>
      <c r="AA43">
        <v>0</v>
      </c>
      <c r="AB43">
        <v>38.42</v>
      </c>
    </row>
    <row r="44" spans="7:28">
      <c r="G44" t="s">
        <v>86</v>
      </c>
      <c r="H44" s="115">
        <v>14.41</v>
      </c>
      <c r="I44" s="88">
        <v>0</v>
      </c>
      <c r="J44" s="88">
        <v>38.42</v>
      </c>
      <c r="K44" s="88">
        <v>0</v>
      </c>
      <c r="L44" s="88">
        <v>0</v>
      </c>
      <c r="M44" s="116">
        <v>0</v>
      </c>
      <c r="N44" s="115">
        <v>0</v>
      </c>
      <c r="O44" s="88">
        <v>-40</v>
      </c>
      <c r="P44" s="88">
        <v>0</v>
      </c>
      <c r="Q44" s="88">
        <v>0</v>
      </c>
      <c r="R44" s="88">
        <v>0</v>
      </c>
      <c r="S44" s="116">
        <v>0</v>
      </c>
      <c r="U44" s="115">
        <v>-40</v>
      </c>
      <c r="V44" s="116">
        <v>52.83</v>
      </c>
      <c r="W44">
        <v>14.41</v>
      </c>
      <c r="X44">
        <v>-40</v>
      </c>
      <c r="Y44">
        <v>0</v>
      </c>
      <c r="Z44">
        <v>0</v>
      </c>
      <c r="AA44">
        <v>0</v>
      </c>
      <c r="AB44">
        <v>38.42</v>
      </c>
    </row>
    <row r="45" spans="7:28">
      <c r="G45" t="s">
        <v>87</v>
      </c>
      <c r="H45" s="115">
        <v>0</v>
      </c>
      <c r="I45" s="88">
        <v>0</v>
      </c>
      <c r="J45" s="88">
        <v>38.42</v>
      </c>
      <c r="K45" s="88">
        <v>0</v>
      </c>
      <c r="L45" s="88">
        <v>0</v>
      </c>
      <c r="M45" s="116">
        <v>0</v>
      </c>
      <c r="N45" s="115">
        <v>-57.23</v>
      </c>
      <c r="O45" s="88">
        <v>-80</v>
      </c>
      <c r="P45" s="88">
        <v>0</v>
      </c>
      <c r="Q45" s="88">
        <v>0</v>
      </c>
      <c r="R45" s="88">
        <v>0</v>
      </c>
      <c r="S45" s="116">
        <v>0</v>
      </c>
      <c r="U45" s="115">
        <v>-137.22999999999999</v>
      </c>
      <c r="V45" s="116">
        <v>38.42</v>
      </c>
      <c r="W45">
        <v>-57.23</v>
      </c>
      <c r="X45">
        <v>-80</v>
      </c>
      <c r="Y45">
        <v>0</v>
      </c>
      <c r="Z45">
        <v>0</v>
      </c>
      <c r="AA45">
        <v>0</v>
      </c>
      <c r="AB45">
        <v>38.42</v>
      </c>
    </row>
    <row r="46" spans="7:28">
      <c r="G46" t="s">
        <v>88</v>
      </c>
      <c r="H46" s="115">
        <v>0</v>
      </c>
      <c r="I46" s="88">
        <v>0</v>
      </c>
      <c r="J46" s="88">
        <v>38.42</v>
      </c>
      <c r="K46" s="88">
        <v>0</v>
      </c>
      <c r="L46" s="88">
        <v>0</v>
      </c>
      <c r="M46" s="116">
        <v>0</v>
      </c>
      <c r="N46" s="115">
        <v>-48</v>
      </c>
      <c r="O46" s="88">
        <v>-35</v>
      </c>
      <c r="P46" s="88">
        <v>0</v>
      </c>
      <c r="Q46" s="88">
        <v>0</v>
      </c>
      <c r="R46" s="88">
        <v>0</v>
      </c>
      <c r="S46" s="116">
        <v>0</v>
      </c>
      <c r="U46" s="115">
        <v>-83</v>
      </c>
      <c r="V46" s="116">
        <v>38.42</v>
      </c>
      <c r="W46">
        <v>-48</v>
      </c>
      <c r="X46">
        <v>-35</v>
      </c>
      <c r="Y46">
        <v>0</v>
      </c>
      <c r="Z46">
        <v>0</v>
      </c>
      <c r="AA46">
        <v>0</v>
      </c>
      <c r="AB46">
        <v>38.42</v>
      </c>
    </row>
    <row r="47" spans="7:28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-22.47</v>
      </c>
      <c r="O47" s="88">
        <v>-15</v>
      </c>
      <c r="P47" s="88">
        <v>-25</v>
      </c>
      <c r="Q47" s="88">
        <v>0</v>
      </c>
      <c r="R47" s="88">
        <v>0</v>
      </c>
      <c r="S47" s="116">
        <v>0</v>
      </c>
      <c r="U47" s="115">
        <v>-62.47</v>
      </c>
      <c r="V47" s="116">
        <v>0</v>
      </c>
      <c r="W47">
        <v>-22.47</v>
      </c>
      <c r="X47">
        <v>-15</v>
      </c>
      <c r="Y47">
        <v>0</v>
      </c>
      <c r="Z47">
        <v>0</v>
      </c>
      <c r="AA47">
        <v>0</v>
      </c>
      <c r="AB47">
        <v>-25</v>
      </c>
    </row>
    <row r="48" spans="7:28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-5.58</v>
      </c>
      <c r="O48" s="88">
        <v>-15</v>
      </c>
      <c r="P48" s="88">
        <v>0</v>
      </c>
      <c r="Q48" s="88">
        <v>0</v>
      </c>
      <c r="R48" s="88">
        <v>0</v>
      </c>
      <c r="S48" s="116">
        <v>0</v>
      </c>
      <c r="U48" s="115">
        <v>-20.58</v>
      </c>
      <c r="V48" s="116">
        <v>0</v>
      </c>
      <c r="W48">
        <v>-5.58</v>
      </c>
      <c r="X48">
        <v>-15</v>
      </c>
      <c r="Y48">
        <v>0</v>
      </c>
      <c r="Z48">
        <v>0</v>
      </c>
      <c r="AA48">
        <v>0</v>
      </c>
      <c r="AB48">
        <v>0</v>
      </c>
    </row>
    <row r="49" spans="7:28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1.92</v>
      </c>
      <c r="M49" s="116">
        <v>0</v>
      </c>
      <c r="N49" s="115">
        <v>-64.180000000000007</v>
      </c>
      <c r="O49" s="88">
        <v>-60</v>
      </c>
      <c r="P49" s="88">
        <v>0</v>
      </c>
      <c r="Q49" s="88">
        <v>0</v>
      </c>
      <c r="R49" s="88">
        <v>0</v>
      </c>
      <c r="S49" s="116">
        <v>0</v>
      </c>
      <c r="U49" s="115">
        <v>-124.18</v>
      </c>
      <c r="V49" s="116">
        <v>1.92</v>
      </c>
      <c r="W49">
        <v>-64.180000000000007</v>
      </c>
      <c r="X49">
        <v>-60</v>
      </c>
      <c r="Y49">
        <v>1.92</v>
      </c>
      <c r="Z49">
        <v>0</v>
      </c>
      <c r="AA49">
        <v>0</v>
      </c>
      <c r="AB49">
        <v>0</v>
      </c>
    </row>
    <row r="50" spans="7:28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-64.63</v>
      </c>
      <c r="O50" s="88">
        <v>-20</v>
      </c>
      <c r="P50" s="88">
        <v>0</v>
      </c>
      <c r="Q50" s="88">
        <v>0</v>
      </c>
      <c r="R50" s="88">
        <v>0</v>
      </c>
      <c r="S50" s="116">
        <v>0</v>
      </c>
      <c r="U50" s="115">
        <v>-84.63</v>
      </c>
      <c r="V50" s="116">
        <v>0</v>
      </c>
      <c r="W50">
        <v>-64.63</v>
      </c>
      <c r="X50">
        <v>-20</v>
      </c>
      <c r="Y50">
        <v>0</v>
      </c>
      <c r="Z50">
        <v>0</v>
      </c>
      <c r="AA50">
        <v>0</v>
      </c>
      <c r="AB50">
        <v>0</v>
      </c>
    </row>
    <row r="51" spans="7:28">
      <c r="G51" t="s">
        <v>93</v>
      </c>
      <c r="H51" s="115">
        <v>0</v>
      </c>
      <c r="I51" s="88">
        <v>0</v>
      </c>
      <c r="J51" s="88">
        <v>0</v>
      </c>
      <c r="K51" s="88">
        <v>38.42</v>
      </c>
      <c r="L51" s="88">
        <v>0</v>
      </c>
      <c r="M51" s="116">
        <v>0</v>
      </c>
      <c r="N51" s="115">
        <v>-78</v>
      </c>
      <c r="O51" s="88">
        <v>0</v>
      </c>
      <c r="P51" s="88">
        <v>-40</v>
      </c>
      <c r="Q51" s="88">
        <v>0</v>
      </c>
      <c r="R51" s="88">
        <v>0</v>
      </c>
      <c r="S51" s="116">
        <v>0</v>
      </c>
      <c r="U51" s="115">
        <v>-118</v>
      </c>
      <c r="V51" s="116">
        <v>38.42</v>
      </c>
      <c r="W51">
        <v>-78</v>
      </c>
      <c r="X51">
        <v>0</v>
      </c>
      <c r="Y51">
        <v>0</v>
      </c>
      <c r="Z51">
        <v>38.42</v>
      </c>
      <c r="AA51">
        <v>0</v>
      </c>
      <c r="AB51">
        <v>-40</v>
      </c>
    </row>
    <row r="52" spans="7:28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-54</v>
      </c>
      <c r="O52" s="88">
        <v>-25</v>
      </c>
      <c r="P52" s="88">
        <v>-30</v>
      </c>
      <c r="Q52" s="88">
        <v>0</v>
      </c>
      <c r="R52" s="88">
        <v>0</v>
      </c>
      <c r="S52" s="116">
        <v>0</v>
      </c>
      <c r="U52" s="115">
        <v>-109</v>
      </c>
      <c r="V52" s="116">
        <v>0</v>
      </c>
      <c r="W52">
        <v>-54</v>
      </c>
      <c r="X52">
        <v>-25</v>
      </c>
      <c r="Y52">
        <v>0</v>
      </c>
      <c r="Z52">
        <v>0</v>
      </c>
      <c r="AA52">
        <v>0</v>
      </c>
      <c r="AB52">
        <v>-30</v>
      </c>
    </row>
    <row r="53" spans="7:28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-50</v>
      </c>
      <c r="O53" s="88">
        <v>-50</v>
      </c>
      <c r="P53" s="88">
        <v>-90</v>
      </c>
      <c r="Q53" s="88">
        <v>0</v>
      </c>
      <c r="R53" s="88">
        <v>0</v>
      </c>
      <c r="S53" s="116">
        <v>0</v>
      </c>
      <c r="U53" s="115">
        <v>-190</v>
      </c>
      <c r="V53" s="116">
        <v>0</v>
      </c>
      <c r="W53">
        <v>-50</v>
      </c>
      <c r="X53">
        <v>-50</v>
      </c>
      <c r="Y53">
        <v>0</v>
      </c>
      <c r="Z53">
        <v>0</v>
      </c>
      <c r="AA53">
        <v>0</v>
      </c>
      <c r="AB53">
        <v>-90</v>
      </c>
    </row>
    <row r="54" spans="7:28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0.96</v>
      </c>
      <c r="M54" s="116">
        <v>0</v>
      </c>
      <c r="N54" s="115">
        <v>-35</v>
      </c>
      <c r="O54" s="88">
        <v>-45</v>
      </c>
      <c r="P54" s="88">
        <v>-60</v>
      </c>
      <c r="Q54" s="88">
        <v>0</v>
      </c>
      <c r="R54" s="88">
        <v>0</v>
      </c>
      <c r="S54" s="116">
        <v>0</v>
      </c>
      <c r="U54" s="115">
        <v>-140</v>
      </c>
      <c r="V54" s="116">
        <v>0.96</v>
      </c>
      <c r="W54">
        <v>-35</v>
      </c>
      <c r="X54">
        <v>-45</v>
      </c>
      <c r="Y54">
        <v>0.96</v>
      </c>
      <c r="Z54">
        <v>0</v>
      </c>
      <c r="AA54">
        <v>0</v>
      </c>
      <c r="AB54">
        <v>-60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2.88</v>
      </c>
      <c r="M55" s="116">
        <v>0</v>
      </c>
      <c r="N55" s="115">
        <v>-44</v>
      </c>
      <c r="O55" s="88">
        <v>-80</v>
      </c>
      <c r="P55" s="88">
        <v>-60</v>
      </c>
      <c r="Q55" s="88">
        <v>0</v>
      </c>
      <c r="R55" s="88">
        <v>0</v>
      </c>
      <c r="S55" s="116">
        <v>0</v>
      </c>
      <c r="U55" s="115">
        <v>-184</v>
      </c>
      <c r="V55" s="116">
        <v>2.88</v>
      </c>
      <c r="W55">
        <v>-44</v>
      </c>
      <c r="X55">
        <v>-80</v>
      </c>
      <c r="Y55">
        <v>2.88</v>
      </c>
      <c r="Z55">
        <v>0</v>
      </c>
      <c r="AA55">
        <v>0</v>
      </c>
      <c r="AB55">
        <v>-60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33.619999999999997</v>
      </c>
      <c r="L56" s="88">
        <v>0</v>
      </c>
      <c r="M56" s="116">
        <v>0</v>
      </c>
      <c r="N56" s="115">
        <v>-17</v>
      </c>
      <c r="O56" s="88">
        <v>-60</v>
      </c>
      <c r="P56" s="88">
        <v>-60</v>
      </c>
      <c r="Q56" s="88">
        <v>0</v>
      </c>
      <c r="R56" s="88">
        <v>0</v>
      </c>
      <c r="S56" s="116">
        <v>0</v>
      </c>
      <c r="U56" s="115">
        <v>-137</v>
      </c>
      <c r="V56" s="116">
        <v>33.619999999999997</v>
      </c>
      <c r="W56">
        <v>-17</v>
      </c>
      <c r="X56">
        <v>-60</v>
      </c>
      <c r="Y56">
        <v>0</v>
      </c>
      <c r="Z56">
        <v>33.619999999999997</v>
      </c>
      <c r="AA56">
        <v>0</v>
      </c>
      <c r="AB56">
        <v>-60</v>
      </c>
    </row>
    <row r="57" spans="7:28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0.96</v>
      </c>
      <c r="M57" s="116">
        <v>0</v>
      </c>
      <c r="N57" s="115">
        <v>0</v>
      </c>
      <c r="O57" s="88">
        <v>0</v>
      </c>
      <c r="P57" s="88">
        <v>-60</v>
      </c>
      <c r="Q57" s="88">
        <v>0</v>
      </c>
      <c r="R57" s="88">
        <v>0</v>
      </c>
      <c r="S57" s="116">
        <v>0</v>
      </c>
      <c r="U57" s="115">
        <v>-60</v>
      </c>
      <c r="V57" s="116">
        <v>0.96</v>
      </c>
      <c r="W57">
        <v>0</v>
      </c>
      <c r="X57">
        <v>0</v>
      </c>
      <c r="Y57">
        <v>0.96</v>
      </c>
      <c r="Z57">
        <v>0</v>
      </c>
      <c r="AA57">
        <v>0</v>
      </c>
      <c r="AB57">
        <v>-60</v>
      </c>
    </row>
    <row r="58" spans="7:28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0.96</v>
      </c>
      <c r="M58" s="116">
        <v>0</v>
      </c>
      <c r="N58" s="115">
        <v>0</v>
      </c>
      <c r="O58" s="88">
        <v>0</v>
      </c>
      <c r="P58" s="88">
        <v>-30</v>
      </c>
      <c r="Q58" s="88">
        <v>0</v>
      </c>
      <c r="R58" s="88">
        <v>0</v>
      </c>
      <c r="S58" s="116">
        <v>0</v>
      </c>
      <c r="U58" s="115">
        <v>-30</v>
      </c>
      <c r="V58" s="116">
        <v>0.96</v>
      </c>
      <c r="W58">
        <v>0</v>
      </c>
      <c r="X58">
        <v>0</v>
      </c>
      <c r="Y58">
        <v>0.96</v>
      </c>
      <c r="Z58">
        <v>0</v>
      </c>
      <c r="AA58">
        <v>0</v>
      </c>
      <c r="AB58">
        <v>-30</v>
      </c>
    </row>
    <row r="59" spans="7:28">
      <c r="G59" t="s">
        <v>101</v>
      </c>
      <c r="H59" s="115">
        <v>0</v>
      </c>
      <c r="I59" s="88">
        <v>38.42</v>
      </c>
      <c r="J59" s="88">
        <v>0</v>
      </c>
      <c r="K59" s="88">
        <v>0</v>
      </c>
      <c r="L59" s="88">
        <v>0.96</v>
      </c>
      <c r="M59" s="116">
        <v>0</v>
      </c>
      <c r="N59" s="115">
        <v>-15</v>
      </c>
      <c r="O59" s="88">
        <v>0</v>
      </c>
      <c r="P59" s="88">
        <v>-50</v>
      </c>
      <c r="Q59" s="88">
        <v>0</v>
      </c>
      <c r="R59" s="88">
        <v>0</v>
      </c>
      <c r="S59" s="116">
        <v>0</v>
      </c>
      <c r="U59" s="115">
        <v>-65</v>
      </c>
      <c r="V59" s="116">
        <v>39.380000000000003</v>
      </c>
      <c r="W59">
        <v>-15</v>
      </c>
      <c r="X59">
        <v>38.42</v>
      </c>
      <c r="Y59">
        <v>0.96</v>
      </c>
      <c r="Z59">
        <v>0</v>
      </c>
      <c r="AA59">
        <v>0</v>
      </c>
      <c r="AB59">
        <v>-50</v>
      </c>
    </row>
    <row r="60" spans="7:28">
      <c r="G60" t="s">
        <v>102</v>
      </c>
      <c r="H60" s="115">
        <v>0</v>
      </c>
      <c r="I60" s="88">
        <v>0</v>
      </c>
      <c r="J60" s="88">
        <v>0</v>
      </c>
      <c r="K60" s="88">
        <v>33.619999999999997</v>
      </c>
      <c r="L60" s="88">
        <v>0.96</v>
      </c>
      <c r="M60" s="116">
        <v>0</v>
      </c>
      <c r="N60" s="115">
        <v>-5</v>
      </c>
      <c r="O60" s="88">
        <v>-35</v>
      </c>
      <c r="P60" s="88">
        <v>-10</v>
      </c>
      <c r="Q60" s="88">
        <v>0</v>
      </c>
      <c r="R60" s="88">
        <v>0</v>
      </c>
      <c r="S60" s="116">
        <v>0</v>
      </c>
      <c r="U60" s="115">
        <v>-50</v>
      </c>
      <c r="V60" s="116">
        <v>34.58</v>
      </c>
      <c r="W60">
        <v>-5</v>
      </c>
      <c r="X60">
        <v>-35</v>
      </c>
      <c r="Y60">
        <v>0.96</v>
      </c>
      <c r="Z60">
        <v>33.619999999999997</v>
      </c>
      <c r="AA60">
        <v>0</v>
      </c>
      <c r="AB60">
        <v>-10</v>
      </c>
    </row>
    <row r="61" spans="7:28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0.96</v>
      </c>
      <c r="M61" s="116">
        <v>0</v>
      </c>
      <c r="N61" s="115">
        <v>-30</v>
      </c>
      <c r="O61" s="88">
        <v>-60</v>
      </c>
      <c r="P61" s="88">
        <v>0</v>
      </c>
      <c r="Q61" s="88">
        <v>0</v>
      </c>
      <c r="R61" s="88">
        <v>0</v>
      </c>
      <c r="S61" s="116">
        <v>0</v>
      </c>
      <c r="U61" s="115">
        <v>-90</v>
      </c>
      <c r="V61" s="116">
        <v>0.96</v>
      </c>
      <c r="W61">
        <v>-30</v>
      </c>
      <c r="X61">
        <v>-60</v>
      </c>
      <c r="Y61">
        <v>0.96</v>
      </c>
      <c r="Z61">
        <v>0</v>
      </c>
      <c r="AA61">
        <v>0</v>
      </c>
      <c r="AB61">
        <v>0</v>
      </c>
    </row>
    <row r="62" spans="7:28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-10</v>
      </c>
      <c r="O62" s="88">
        <v>-55</v>
      </c>
      <c r="P62" s="88">
        <v>0</v>
      </c>
      <c r="Q62" s="88">
        <v>0</v>
      </c>
      <c r="R62" s="88">
        <v>0</v>
      </c>
      <c r="S62" s="116">
        <v>0</v>
      </c>
      <c r="U62" s="115">
        <v>-65</v>
      </c>
      <c r="V62" s="116">
        <v>0</v>
      </c>
      <c r="W62">
        <v>-10</v>
      </c>
      <c r="X62">
        <v>-55</v>
      </c>
      <c r="Y62">
        <v>0</v>
      </c>
      <c r="Z62">
        <v>0</v>
      </c>
      <c r="AA62">
        <v>0</v>
      </c>
      <c r="AB62">
        <v>0</v>
      </c>
    </row>
    <row r="63" spans="7:28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-70</v>
      </c>
      <c r="P63" s="88">
        <v>0</v>
      </c>
      <c r="Q63" s="88">
        <v>0</v>
      </c>
      <c r="R63" s="88">
        <v>0</v>
      </c>
      <c r="S63" s="116">
        <v>0</v>
      </c>
      <c r="U63" s="115">
        <v>-70</v>
      </c>
      <c r="V63" s="116">
        <v>0</v>
      </c>
      <c r="W63">
        <v>0</v>
      </c>
      <c r="X63">
        <v>-70</v>
      </c>
      <c r="Y63">
        <v>0</v>
      </c>
      <c r="Z63">
        <v>0</v>
      </c>
      <c r="AA63">
        <v>0</v>
      </c>
      <c r="AB63">
        <v>0</v>
      </c>
    </row>
    <row r="64" spans="7:28">
      <c r="G64" t="s">
        <v>106</v>
      </c>
      <c r="H64" s="115">
        <v>0</v>
      </c>
      <c r="I64" s="88">
        <v>0</v>
      </c>
      <c r="J64" s="88">
        <v>0</v>
      </c>
      <c r="K64" s="88">
        <v>33.619999999999997</v>
      </c>
      <c r="L64" s="88">
        <v>0</v>
      </c>
      <c r="M64" s="116">
        <v>0</v>
      </c>
      <c r="N64" s="115">
        <v>0</v>
      </c>
      <c r="O64" s="88">
        <v>-75</v>
      </c>
      <c r="P64" s="88">
        <v>0</v>
      </c>
      <c r="Q64" s="88">
        <v>0</v>
      </c>
      <c r="R64" s="88">
        <v>0</v>
      </c>
      <c r="S64" s="116">
        <v>0</v>
      </c>
      <c r="U64" s="115">
        <v>-75</v>
      </c>
      <c r="V64" s="116">
        <v>33.619999999999997</v>
      </c>
      <c r="W64">
        <v>0</v>
      </c>
      <c r="X64">
        <v>-75</v>
      </c>
      <c r="Y64">
        <v>0</v>
      </c>
      <c r="Z64">
        <v>33.619999999999997</v>
      </c>
      <c r="AA64">
        <v>0</v>
      </c>
      <c r="AB64">
        <v>0</v>
      </c>
    </row>
    <row r="65" spans="7:28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0.96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0.96</v>
      </c>
      <c r="W65">
        <v>0</v>
      </c>
      <c r="X65">
        <v>0</v>
      </c>
      <c r="Y65">
        <v>0.96</v>
      </c>
      <c r="Z65">
        <v>0</v>
      </c>
      <c r="AA65">
        <v>0</v>
      </c>
      <c r="AB65">
        <v>0</v>
      </c>
    </row>
    <row r="66" spans="7:28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-40</v>
      </c>
      <c r="P66" s="88">
        <v>0</v>
      </c>
      <c r="Q66" s="88">
        <v>0</v>
      </c>
      <c r="R66" s="88">
        <v>0</v>
      </c>
      <c r="S66" s="116">
        <v>0</v>
      </c>
      <c r="U66" s="115">
        <v>-40</v>
      </c>
      <c r="V66" s="116">
        <v>0</v>
      </c>
      <c r="W66">
        <v>0</v>
      </c>
      <c r="X66">
        <v>-40</v>
      </c>
      <c r="Y66">
        <v>0</v>
      </c>
      <c r="Z66">
        <v>0</v>
      </c>
      <c r="AA66">
        <v>0</v>
      </c>
      <c r="AB66">
        <v>0</v>
      </c>
    </row>
    <row r="67" spans="7:28">
      <c r="G67" t="s">
        <v>109</v>
      </c>
      <c r="H67" s="115">
        <v>0</v>
      </c>
      <c r="I67" s="88">
        <v>0</v>
      </c>
      <c r="J67" s="88">
        <v>24.01</v>
      </c>
      <c r="K67" s="88">
        <v>0</v>
      </c>
      <c r="L67" s="88">
        <v>0.96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24.97</v>
      </c>
      <c r="W67">
        <v>0</v>
      </c>
      <c r="X67">
        <v>0</v>
      </c>
      <c r="Y67">
        <v>0.96</v>
      </c>
      <c r="Z67">
        <v>0</v>
      </c>
      <c r="AA67">
        <v>0</v>
      </c>
      <c r="AB67">
        <v>24.01</v>
      </c>
    </row>
    <row r="68" spans="7:28">
      <c r="G68" t="s">
        <v>110</v>
      </c>
      <c r="H68" s="115">
        <v>0</v>
      </c>
      <c r="I68" s="88">
        <v>0</v>
      </c>
      <c r="J68" s="88">
        <v>24.01</v>
      </c>
      <c r="K68" s="88">
        <v>0</v>
      </c>
      <c r="L68" s="88">
        <v>0</v>
      </c>
      <c r="M68" s="116">
        <v>0</v>
      </c>
      <c r="N68" s="115">
        <v>0</v>
      </c>
      <c r="O68" s="88">
        <v>-15</v>
      </c>
      <c r="P68" s="88">
        <v>0</v>
      </c>
      <c r="Q68" s="88">
        <v>0</v>
      </c>
      <c r="R68" s="88">
        <v>0</v>
      </c>
      <c r="S68" s="116">
        <v>0</v>
      </c>
      <c r="U68" s="115">
        <v>-15</v>
      </c>
      <c r="V68" s="116">
        <v>24.01</v>
      </c>
      <c r="W68">
        <v>0</v>
      </c>
      <c r="X68">
        <v>-15</v>
      </c>
      <c r="Y68">
        <v>0</v>
      </c>
      <c r="Z68">
        <v>0</v>
      </c>
      <c r="AA68">
        <v>0</v>
      </c>
      <c r="AB68">
        <v>24.01</v>
      </c>
    </row>
    <row r="69" spans="7:28">
      <c r="G69" t="s">
        <v>111</v>
      </c>
      <c r="H69" s="115">
        <v>50.91</v>
      </c>
      <c r="I69" s="88">
        <v>0</v>
      </c>
      <c r="J69" s="88">
        <v>24.01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74.92</v>
      </c>
      <c r="W69">
        <v>50.91</v>
      </c>
      <c r="X69">
        <v>0</v>
      </c>
      <c r="Y69">
        <v>0</v>
      </c>
      <c r="Z69">
        <v>0</v>
      </c>
      <c r="AA69">
        <v>0</v>
      </c>
      <c r="AB69">
        <v>24.01</v>
      </c>
    </row>
    <row r="70" spans="7:28">
      <c r="G70" t="s">
        <v>112</v>
      </c>
      <c r="H70" s="115">
        <v>10.57</v>
      </c>
      <c r="I70" s="88">
        <v>0</v>
      </c>
      <c r="J70" s="88">
        <v>24.01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34.58</v>
      </c>
      <c r="W70">
        <v>10.57</v>
      </c>
      <c r="X70">
        <v>0</v>
      </c>
      <c r="Y70">
        <v>0</v>
      </c>
      <c r="Z70">
        <v>0</v>
      </c>
      <c r="AA70">
        <v>0</v>
      </c>
      <c r="AB70">
        <v>24.01</v>
      </c>
    </row>
    <row r="71" spans="7:28">
      <c r="G71" t="s">
        <v>113</v>
      </c>
      <c r="H71" s="115">
        <v>27.85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-10</v>
      </c>
      <c r="Q71" s="88">
        <v>0</v>
      </c>
      <c r="R71" s="88">
        <v>0</v>
      </c>
      <c r="S71" s="116">
        <v>0</v>
      </c>
      <c r="U71" s="115">
        <v>-10</v>
      </c>
      <c r="V71" s="116">
        <v>27.85</v>
      </c>
      <c r="W71">
        <v>27.85</v>
      </c>
      <c r="X71">
        <v>0</v>
      </c>
      <c r="Y71">
        <v>0</v>
      </c>
      <c r="Z71">
        <v>0</v>
      </c>
      <c r="AA71">
        <v>0</v>
      </c>
      <c r="AB71">
        <v>-10</v>
      </c>
    </row>
    <row r="72" spans="7:28">
      <c r="G72" t="s">
        <v>114</v>
      </c>
      <c r="H72" s="115">
        <v>31.7</v>
      </c>
      <c r="I72" s="88">
        <v>0</v>
      </c>
      <c r="J72" s="88">
        <v>38.42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70.12</v>
      </c>
      <c r="W72">
        <v>31.7</v>
      </c>
      <c r="X72">
        <v>0</v>
      </c>
      <c r="Y72">
        <v>0</v>
      </c>
      <c r="Z72">
        <v>0</v>
      </c>
      <c r="AA72">
        <v>0</v>
      </c>
      <c r="AB72">
        <v>38.42</v>
      </c>
    </row>
    <row r="73" spans="7:28">
      <c r="G73" t="s">
        <v>115</v>
      </c>
      <c r="H73" s="115">
        <v>51.87</v>
      </c>
      <c r="I73" s="88">
        <v>0</v>
      </c>
      <c r="J73" s="88">
        <v>0</v>
      </c>
      <c r="K73" s="88">
        <v>0</v>
      </c>
      <c r="L73" s="88">
        <v>0.96</v>
      </c>
      <c r="M73" s="116">
        <v>0</v>
      </c>
      <c r="N73" s="115">
        <v>0</v>
      </c>
      <c r="O73" s="88">
        <v>-53</v>
      </c>
      <c r="P73" s="88">
        <v>-5</v>
      </c>
      <c r="Q73" s="88">
        <v>0</v>
      </c>
      <c r="R73" s="88">
        <v>0</v>
      </c>
      <c r="S73" s="116">
        <v>0</v>
      </c>
      <c r="U73" s="115">
        <v>-58</v>
      </c>
      <c r="V73" s="116">
        <v>52.83</v>
      </c>
      <c r="W73">
        <v>51.87</v>
      </c>
      <c r="X73">
        <v>-53</v>
      </c>
      <c r="Y73">
        <v>0.96</v>
      </c>
      <c r="Z73">
        <v>0</v>
      </c>
      <c r="AA73">
        <v>0</v>
      </c>
      <c r="AB73">
        <v>-5</v>
      </c>
    </row>
    <row r="74" spans="7:28">
      <c r="G74" t="s">
        <v>116</v>
      </c>
      <c r="H74" s="115">
        <v>13.45</v>
      </c>
      <c r="I74" s="88">
        <v>0</v>
      </c>
      <c r="J74" s="88">
        <v>33.61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47.06</v>
      </c>
      <c r="W74">
        <v>13.45</v>
      </c>
      <c r="X74">
        <v>0</v>
      </c>
      <c r="Y74">
        <v>0</v>
      </c>
      <c r="Z74">
        <v>0</v>
      </c>
      <c r="AA74">
        <v>0</v>
      </c>
      <c r="AB74">
        <v>33.61</v>
      </c>
    </row>
    <row r="75" spans="7:28">
      <c r="G75" t="s">
        <v>117</v>
      </c>
      <c r="H75" s="115">
        <v>17.29</v>
      </c>
      <c r="I75" s="88">
        <v>0</v>
      </c>
      <c r="J75" s="88">
        <v>33.619999999999997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50.91</v>
      </c>
      <c r="W75">
        <v>17.29</v>
      </c>
      <c r="X75">
        <v>0</v>
      </c>
      <c r="Y75">
        <v>0</v>
      </c>
      <c r="Z75">
        <v>0</v>
      </c>
      <c r="AA75">
        <v>0</v>
      </c>
      <c r="AB75">
        <v>33.619999999999997</v>
      </c>
    </row>
    <row r="76" spans="7:28">
      <c r="G76" t="s">
        <v>118</v>
      </c>
      <c r="H76" s="115">
        <v>23.05</v>
      </c>
      <c r="I76" s="88">
        <v>0</v>
      </c>
      <c r="J76" s="88">
        <v>48.03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71.08</v>
      </c>
      <c r="W76">
        <v>23.05</v>
      </c>
      <c r="X76">
        <v>0</v>
      </c>
      <c r="Y76">
        <v>0</v>
      </c>
      <c r="Z76">
        <v>0</v>
      </c>
      <c r="AA76">
        <v>0</v>
      </c>
      <c r="AB76">
        <v>48.03</v>
      </c>
    </row>
    <row r="77" spans="7:28">
      <c r="G77" t="s">
        <v>119</v>
      </c>
      <c r="H77" s="115">
        <v>41.3</v>
      </c>
      <c r="I77" s="88">
        <v>0</v>
      </c>
      <c r="J77" s="88">
        <v>28.82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70.12</v>
      </c>
      <c r="W77">
        <v>41.3</v>
      </c>
      <c r="X77">
        <v>0</v>
      </c>
      <c r="Y77">
        <v>0</v>
      </c>
      <c r="Z77">
        <v>0</v>
      </c>
      <c r="AA77">
        <v>0</v>
      </c>
      <c r="AB77">
        <v>28.82</v>
      </c>
    </row>
    <row r="78" spans="7:28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-15</v>
      </c>
      <c r="Q78" s="88">
        <v>0</v>
      </c>
      <c r="R78" s="88">
        <v>0</v>
      </c>
      <c r="S78" s="116">
        <v>0</v>
      </c>
      <c r="U78" s="115">
        <v>-15</v>
      </c>
      <c r="V78" s="116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-15</v>
      </c>
    </row>
    <row r="79" spans="7:28">
      <c r="G79" t="s">
        <v>121</v>
      </c>
      <c r="H79" s="115">
        <v>62.44</v>
      </c>
      <c r="I79" s="88">
        <v>0</v>
      </c>
      <c r="J79" s="88">
        <v>19.21</v>
      </c>
      <c r="K79" s="88">
        <v>0</v>
      </c>
      <c r="L79" s="88">
        <v>2.59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84.24</v>
      </c>
      <c r="W79">
        <v>62.44</v>
      </c>
      <c r="X79">
        <v>0</v>
      </c>
      <c r="Y79">
        <v>2.59</v>
      </c>
      <c r="Z79">
        <v>0</v>
      </c>
      <c r="AA79">
        <v>0</v>
      </c>
      <c r="AB79">
        <v>19.21</v>
      </c>
    </row>
    <row r="80" spans="7:28">
      <c r="G80" t="s">
        <v>122</v>
      </c>
      <c r="H80" s="115">
        <v>64.349999999999994</v>
      </c>
      <c r="I80" s="88">
        <v>0</v>
      </c>
      <c r="J80" s="88">
        <v>9.61</v>
      </c>
      <c r="K80" s="88">
        <v>0</v>
      </c>
      <c r="L80" s="88">
        <v>0</v>
      </c>
      <c r="M80" s="116">
        <v>0</v>
      </c>
      <c r="N80" s="115">
        <v>0</v>
      </c>
      <c r="O80" s="88">
        <v>-75</v>
      </c>
      <c r="P80" s="88">
        <v>0</v>
      </c>
      <c r="Q80" s="88">
        <v>0</v>
      </c>
      <c r="R80" s="88">
        <v>-0.7</v>
      </c>
      <c r="S80" s="116">
        <v>0</v>
      </c>
      <c r="U80" s="115">
        <v>-75.7</v>
      </c>
      <c r="V80" s="116">
        <v>73.959999999999994</v>
      </c>
      <c r="W80">
        <v>64.349999999999994</v>
      </c>
      <c r="X80">
        <v>-75</v>
      </c>
      <c r="Y80">
        <v>-0.7</v>
      </c>
      <c r="Z80">
        <v>0</v>
      </c>
      <c r="AA80">
        <v>0</v>
      </c>
      <c r="AB80">
        <v>9.61</v>
      </c>
    </row>
    <row r="81" spans="7:28">
      <c r="G81" t="s">
        <v>123</v>
      </c>
      <c r="H81" s="115">
        <v>97.01</v>
      </c>
      <c r="I81" s="88">
        <v>0</v>
      </c>
      <c r="J81" s="88">
        <v>24.01</v>
      </c>
      <c r="K81" s="88">
        <v>0</v>
      </c>
      <c r="L81" s="88">
        <v>0</v>
      </c>
      <c r="M81" s="116">
        <v>0</v>
      </c>
      <c r="N81" s="115">
        <v>0</v>
      </c>
      <c r="O81" s="88">
        <v>-10</v>
      </c>
      <c r="P81" s="88">
        <v>0</v>
      </c>
      <c r="Q81" s="88">
        <v>0</v>
      </c>
      <c r="R81" s="88">
        <v>0</v>
      </c>
      <c r="S81" s="116">
        <v>0</v>
      </c>
      <c r="U81" s="115">
        <v>-10</v>
      </c>
      <c r="V81" s="116">
        <v>121.02</v>
      </c>
      <c r="W81">
        <v>97.01</v>
      </c>
      <c r="X81">
        <v>-10</v>
      </c>
      <c r="Y81">
        <v>0</v>
      </c>
      <c r="Z81">
        <v>0</v>
      </c>
      <c r="AA81">
        <v>0</v>
      </c>
      <c r="AB81">
        <v>24.01</v>
      </c>
    </row>
    <row r="82" spans="7:28">
      <c r="G82" t="s">
        <v>124</v>
      </c>
      <c r="H82" s="115">
        <v>50.91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-54</v>
      </c>
      <c r="P82" s="88">
        <v>-5</v>
      </c>
      <c r="Q82" s="88">
        <v>0</v>
      </c>
      <c r="R82" s="88">
        <v>0</v>
      </c>
      <c r="S82" s="116">
        <v>0</v>
      </c>
      <c r="U82" s="115">
        <v>-59</v>
      </c>
      <c r="V82" s="116">
        <v>50.91</v>
      </c>
      <c r="W82">
        <v>50.91</v>
      </c>
      <c r="X82">
        <v>-54</v>
      </c>
      <c r="Y82">
        <v>0</v>
      </c>
      <c r="Z82">
        <v>0</v>
      </c>
      <c r="AA82">
        <v>0</v>
      </c>
      <c r="AB82">
        <v>-5</v>
      </c>
    </row>
    <row r="83" spans="7:28">
      <c r="G83" t="s">
        <v>125</v>
      </c>
      <c r="H83" s="115">
        <v>144.08000000000001</v>
      </c>
      <c r="I83" s="88">
        <v>0</v>
      </c>
      <c r="J83" s="88">
        <v>4.8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148.88</v>
      </c>
      <c r="W83">
        <v>144.08000000000001</v>
      </c>
      <c r="X83">
        <v>0</v>
      </c>
      <c r="Y83">
        <v>0</v>
      </c>
      <c r="Z83">
        <v>0</v>
      </c>
      <c r="AA83">
        <v>0</v>
      </c>
      <c r="AB83">
        <v>4.8</v>
      </c>
    </row>
    <row r="84" spans="7:28">
      <c r="G84" t="s">
        <v>126</v>
      </c>
      <c r="H84" s="115">
        <v>75.87</v>
      </c>
      <c r="I84" s="88">
        <v>0</v>
      </c>
      <c r="J84" s="88">
        <v>9.61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85.48</v>
      </c>
      <c r="W84">
        <v>75.87</v>
      </c>
      <c r="X84">
        <v>0</v>
      </c>
      <c r="Y84">
        <v>0</v>
      </c>
      <c r="Z84">
        <v>0</v>
      </c>
      <c r="AA84">
        <v>0</v>
      </c>
      <c r="AB84">
        <v>9.61</v>
      </c>
    </row>
    <row r="85" spans="7:28">
      <c r="G85" t="s">
        <v>127</v>
      </c>
      <c r="H85" s="115">
        <v>121.02</v>
      </c>
      <c r="I85" s="88">
        <v>0</v>
      </c>
      <c r="J85" s="88">
        <v>0</v>
      </c>
      <c r="K85" s="88">
        <v>0</v>
      </c>
      <c r="L85" s="88">
        <v>1.92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122.94</v>
      </c>
      <c r="W85">
        <v>121.02</v>
      </c>
      <c r="X85">
        <v>0</v>
      </c>
      <c r="Y85">
        <v>1.92</v>
      </c>
      <c r="Z85">
        <v>0</v>
      </c>
      <c r="AA85">
        <v>0</v>
      </c>
      <c r="AB85">
        <v>0</v>
      </c>
    </row>
    <row r="86" spans="7:28">
      <c r="G86" t="s">
        <v>128</v>
      </c>
      <c r="H86" s="115">
        <v>106.62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-10</v>
      </c>
      <c r="Q86" s="88">
        <v>0</v>
      </c>
      <c r="R86" s="88">
        <v>-0.5</v>
      </c>
      <c r="S86" s="116">
        <v>0</v>
      </c>
      <c r="U86" s="115">
        <v>-10.5</v>
      </c>
      <c r="V86" s="116">
        <v>106.62</v>
      </c>
      <c r="W86">
        <v>106.62</v>
      </c>
      <c r="X86">
        <v>0</v>
      </c>
      <c r="Y86">
        <v>-0.5</v>
      </c>
      <c r="Z86">
        <v>0</v>
      </c>
      <c r="AA86">
        <v>0</v>
      </c>
      <c r="AB86">
        <v>-10</v>
      </c>
    </row>
    <row r="87" spans="7:28">
      <c r="G87" t="s">
        <v>129</v>
      </c>
      <c r="H87" s="115">
        <v>145.04</v>
      </c>
      <c r="I87" s="88">
        <v>62.43</v>
      </c>
      <c r="J87" s="88">
        <v>0</v>
      </c>
      <c r="K87" s="88">
        <v>0</v>
      </c>
      <c r="L87" s="88">
        <v>0</v>
      </c>
      <c r="M87" s="116">
        <v>0.67</v>
      </c>
      <c r="N87" s="115">
        <v>0</v>
      </c>
      <c r="O87" s="88">
        <v>0</v>
      </c>
      <c r="P87" s="88">
        <v>-15</v>
      </c>
      <c r="Q87" s="88">
        <v>0</v>
      </c>
      <c r="R87" s="88">
        <v>0</v>
      </c>
      <c r="S87" s="116">
        <v>0</v>
      </c>
      <c r="U87" s="115">
        <v>-15</v>
      </c>
      <c r="V87" s="116">
        <v>208.14</v>
      </c>
      <c r="W87">
        <v>145.04</v>
      </c>
      <c r="X87">
        <v>62.43</v>
      </c>
      <c r="Y87">
        <v>0</v>
      </c>
      <c r="Z87">
        <v>0</v>
      </c>
      <c r="AA87">
        <v>0.67</v>
      </c>
      <c r="AB87">
        <v>-15</v>
      </c>
    </row>
    <row r="88" spans="7:28">
      <c r="G88" t="s">
        <v>130</v>
      </c>
      <c r="H88" s="115">
        <v>116.22</v>
      </c>
      <c r="I88" s="88">
        <v>33.619999999999997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-25</v>
      </c>
      <c r="Q88" s="88">
        <v>0</v>
      </c>
      <c r="R88" s="88">
        <v>0</v>
      </c>
      <c r="S88" s="116">
        <v>0</v>
      </c>
      <c r="U88" s="115">
        <v>-25</v>
      </c>
      <c r="V88" s="116">
        <v>149.84</v>
      </c>
      <c r="W88">
        <v>116.22</v>
      </c>
      <c r="X88">
        <v>33.619999999999997</v>
      </c>
      <c r="Y88">
        <v>0</v>
      </c>
      <c r="Z88">
        <v>0</v>
      </c>
      <c r="AA88">
        <v>0</v>
      </c>
      <c r="AB88">
        <v>-25</v>
      </c>
    </row>
    <row r="89" spans="7:28">
      <c r="G89" t="s">
        <v>131</v>
      </c>
      <c r="H89" s="115">
        <v>84.52</v>
      </c>
      <c r="I89" s="88">
        <v>0</v>
      </c>
      <c r="J89" s="88">
        <v>0</v>
      </c>
      <c r="K89" s="88">
        <v>0</v>
      </c>
      <c r="L89" s="88">
        <v>0</v>
      </c>
      <c r="M89" s="116">
        <v>0.57999999999999996</v>
      </c>
      <c r="N89" s="115">
        <v>0</v>
      </c>
      <c r="O89" s="88">
        <v>-15</v>
      </c>
      <c r="P89" s="88">
        <v>-10</v>
      </c>
      <c r="Q89" s="88">
        <v>0</v>
      </c>
      <c r="R89" s="88">
        <v>0</v>
      </c>
      <c r="S89" s="116">
        <v>0</v>
      </c>
      <c r="U89" s="115">
        <v>-25</v>
      </c>
      <c r="V89" s="116">
        <v>85.1</v>
      </c>
      <c r="W89">
        <v>84.52</v>
      </c>
      <c r="X89">
        <v>-15</v>
      </c>
      <c r="Y89">
        <v>0</v>
      </c>
      <c r="Z89">
        <v>0</v>
      </c>
      <c r="AA89">
        <v>0.57999999999999996</v>
      </c>
      <c r="AB89">
        <v>-10</v>
      </c>
    </row>
    <row r="90" spans="7:28">
      <c r="G90" t="s">
        <v>132</v>
      </c>
      <c r="H90" s="115">
        <v>65.319999999999993</v>
      </c>
      <c r="I90" s="88">
        <v>0</v>
      </c>
      <c r="J90" s="88">
        <v>24.01</v>
      </c>
      <c r="K90" s="88">
        <v>0</v>
      </c>
      <c r="L90" s="88">
        <v>0</v>
      </c>
      <c r="M90" s="116">
        <v>0</v>
      </c>
      <c r="N90" s="115">
        <v>0</v>
      </c>
      <c r="O90" s="88">
        <v>-50</v>
      </c>
      <c r="P90" s="88">
        <v>0</v>
      </c>
      <c r="Q90" s="88">
        <v>0</v>
      </c>
      <c r="R90" s="88">
        <v>0</v>
      </c>
      <c r="S90" s="116">
        <v>0</v>
      </c>
      <c r="U90" s="115">
        <v>-50</v>
      </c>
      <c r="V90" s="116">
        <v>89.33</v>
      </c>
      <c r="W90">
        <v>65.319999999999993</v>
      </c>
      <c r="X90">
        <v>-50</v>
      </c>
      <c r="Y90">
        <v>0</v>
      </c>
      <c r="Z90">
        <v>0</v>
      </c>
      <c r="AA90">
        <v>0</v>
      </c>
      <c r="AB90">
        <v>24.01</v>
      </c>
    </row>
    <row r="91" spans="7:28">
      <c r="G91" t="s">
        <v>133</v>
      </c>
      <c r="H91" s="115">
        <v>123.91</v>
      </c>
      <c r="I91" s="88">
        <v>57.63</v>
      </c>
      <c r="J91" s="88">
        <v>0</v>
      </c>
      <c r="K91" s="88">
        <v>0</v>
      </c>
      <c r="L91" s="88">
        <v>0.96</v>
      </c>
      <c r="M91" s="116">
        <v>0</v>
      </c>
      <c r="N91" s="115">
        <v>0</v>
      </c>
      <c r="O91" s="88">
        <v>0</v>
      </c>
      <c r="P91" s="88">
        <v>-20</v>
      </c>
      <c r="Q91" s="88">
        <v>0</v>
      </c>
      <c r="R91" s="88">
        <v>0</v>
      </c>
      <c r="S91" s="116">
        <v>0</v>
      </c>
      <c r="U91" s="115">
        <v>-20</v>
      </c>
      <c r="V91" s="116">
        <v>182.5</v>
      </c>
      <c r="W91">
        <v>123.91</v>
      </c>
      <c r="X91">
        <v>57.63</v>
      </c>
      <c r="Y91">
        <v>0.96</v>
      </c>
      <c r="Z91">
        <v>0</v>
      </c>
      <c r="AA91">
        <v>0</v>
      </c>
      <c r="AB91">
        <v>-20</v>
      </c>
    </row>
    <row r="92" spans="7:28">
      <c r="G92" t="s">
        <v>134</v>
      </c>
      <c r="H92" s="115">
        <v>124.86</v>
      </c>
      <c r="I92" s="88">
        <v>38.42</v>
      </c>
      <c r="J92" s="88">
        <v>14.41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177.69</v>
      </c>
      <c r="W92">
        <v>124.86</v>
      </c>
      <c r="X92">
        <v>38.42</v>
      </c>
      <c r="Y92">
        <v>0</v>
      </c>
      <c r="Z92">
        <v>0</v>
      </c>
      <c r="AA92">
        <v>0</v>
      </c>
      <c r="AB92">
        <v>14.41</v>
      </c>
    </row>
    <row r="93" spans="7:28">
      <c r="G93" t="s">
        <v>135</v>
      </c>
      <c r="H93" s="115">
        <v>92.21</v>
      </c>
      <c r="I93" s="88">
        <v>38.42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-20</v>
      </c>
      <c r="Q93" s="88">
        <v>0</v>
      </c>
      <c r="R93" s="88">
        <v>0</v>
      </c>
      <c r="S93" s="116">
        <v>0</v>
      </c>
      <c r="U93" s="115">
        <v>-20</v>
      </c>
      <c r="V93" s="116">
        <v>130.63</v>
      </c>
      <c r="W93">
        <v>92.21</v>
      </c>
      <c r="X93">
        <v>38.42</v>
      </c>
      <c r="Y93">
        <v>0</v>
      </c>
      <c r="Z93">
        <v>0</v>
      </c>
      <c r="AA93">
        <v>0</v>
      </c>
      <c r="AB93">
        <v>-20</v>
      </c>
    </row>
    <row r="94" spans="7:28">
      <c r="G94" t="s">
        <v>136</v>
      </c>
      <c r="H94" s="115">
        <v>78.760000000000005</v>
      </c>
      <c r="I94" s="88">
        <v>38.42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117.18</v>
      </c>
      <c r="W94">
        <v>78.760000000000005</v>
      </c>
      <c r="X94">
        <v>38.42</v>
      </c>
      <c r="Y94">
        <v>0</v>
      </c>
      <c r="Z94">
        <v>0</v>
      </c>
      <c r="AA94">
        <v>0</v>
      </c>
      <c r="AB94">
        <v>0</v>
      </c>
    </row>
    <row r="95" spans="7:28">
      <c r="G95" t="s">
        <v>137</v>
      </c>
      <c r="H95" s="115">
        <v>29.77</v>
      </c>
      <c r="I95" s="88">
        <v>28.82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-20</v>
      </c>
      <c r="Q95" s="88">
        <v>0</v>
      </c>
      <c r="R95" s="88">
        <v>0</v>
      </c>
      <c r="S95" s="116">
        <v>0</v>
      </c>
      <c r="U95" s="115">
        <v>-20</v>
      </c>
      <c r="V95" s="116">
        <v>58.59</v>
      </c>
      <c r="W95">
        <v>29.77</v>
      </c>
      <c r="X95">
        <v>28.82</v>
      </c>
      <c r="Y95">
        <v>0</v>
      </c>
      <c r="Z95">
        <v>0</v>
      </c>
      <c r="AA95">
        <v>0</v>
      </c>
      <c r="AB95">
        <v>-20</v>
      </c>
    </row>
    <row r="96" spans="7:28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-17</v>
      </c>
      <c r="P96" s="88">
        <v>0</v>
      </c>
      <c r="Q96" s="88">
        <v>0</v>
      </c>
      <c r="R96" s="88">
        <v>0</v>
      </c>
      <c r="S96" s="116">
        <v>0</v>
      </c>
      <c r="U96" s="115">
        <v>-17</v>
      </c>
      <c r="V96" s="116">
        <v>0</v>
      </c>
      <c r="W96">
        <v>0</v>
      </c>
      <c r="X96">
        <v>-17</v>
      </c>
      <c r="Y96">
        <v>0</v>
      </c>
      <c r="Z96">
        <v>0</v>
      </c>
      <c r="AA96">
        <v>0</v>
      </c>
      <c r="AB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4.32</v>
      </c>
      <c r="M97" s="116">
        <v>0</v>
      </c>
      <c r="N97" s="115">
        <v>-19</v>
      </c>
      <c r="O97" s="88">
        <v>-50</v>
      </c>
      <c r="P97" s="88">
        <v>-80</v>
      </c>
      <c r="Q97" s="88">
        <v>0</v>
      </c>
      <c r="R97" s="88">
        <v>0</v>
      </c>
      <c r="S97" s="116">
        <v>0</v>
      </c>
      <c r="U97" s="115">
        <v>-149</v>
      </c>
      <c r="V97" s="116">
        <v>4.32</v>
      </c>
      <c r="W97">
        <v>-19</v>
      </c>
      <c r="X97">
        <v>-50</v>
      </c>
      <c r="Y97">
        <v>4.32</v>
      </c>
      <c r="Z97">
        <v>0</v>
      </c>
      <c r="AA97">
        <v>0</v>
      </c>
      <c r="AB97">
        <v>-80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-40</v>
      </c>
      <c r="Q98" s="88">
        <v>0</v>
      </c>
      <c r="R98" s="88">
        <v>0</v>
      </c>
      <c r="S98" s="116">
        <v>0</v>
      </c>
      <c r="U98" s="115">
        <v>-40</v>
      </c>
      <c r="V98" s="116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-40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0.77247749999999993</v>
      </c>
      <c r="I99" s="111">
        <f t="shared" ref="I99:BQ99" si="1">SUM(I3:I98)/4000</f>
        <v>0.13519750000000003</v>
      </c>
      <c r="J99" s="111">
        <f t="shared" si="1"/>
        <v>0.17049250000000002</v>
      </c>
      <c r="K99" s="111">
        <f t="shared" si="1"/>
        <v>3.4820000000000004E-2</v>
      </c>
      <c r="L99" s="111">
        <f t="shared" si="1"/>
        <v>2.6689999999999978E-2</v>
      </c>
      <c r="M99" s="111">
        <f t="shared" si="1"/>
        <v>3.1250000000000001E-4</v>
      </c>
      <c r="N99" s="110">
        <f t="shared" si="1"/>
        <v>-0.20002250000000002</v>
      </c>
      <c r="O99" s="111">
        <f t="shared" si="1"/>
        <v>-0.43275000000000002</v>
      </c>
      <c r="P99" s="111">
        <f t="shared" si="1"/>
        <v>-0.4425</v>
      </c>
      <c r="Q99" s="111">
        <f t="shared" si="1"/>
        <v>-9.7599999999999996E-3</v>
      </c>
      <c r="R99" s="111">
        <f t="shared" si="1"/>
        <v>-2.9999999999999997E-4</v>
      </c>
      <c r="S99" s="112">
        <f t="shared" si="1"/>
        <v>0</v>
      </c>
      <c r="U99" s="110">
        <f t="shared" si="1"/>
        <v>-1.0853325</v>
      </c>
      <c r="V99" s="112">
        <f t="shared" si="1"/>
        <v>1.1399874999999997</v>
      </c>
      <c r="W99">
        <f t="shared" si="1"/>
        <v>0.57245499999999994</v>
      </c>
      <c r="X99">
        <f t="shared" si="1"/>
        <v>-0.29755249999999994</v>
      </c>
      <c r="Y99">
        <f t="shared" si="1"/>
        <v>2.6389999999999979E-2</v>
      </c>
      <c r="Z99">
        <f t="shared" si="1"/>
        <v>2.5060000000000002E-2</v>
      </c>
      <c r="AA99">
        <f t="shared" si="1"/>
        <v>3.1250000000000001E-4</v>
      </c>
      <c r="AB99">
        <f t="shared" si="1"/>
        <v>-0.27200750000000007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44593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11" t="s">
        <v>229</v>
      </c>
      <c r="B1" s="211"/>
      <c r="C1" s="211"/>
      <c r="D1" s="211"/>
      <c r="E1" s="191"/>
      <c r="F1" s="191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6</v>
      </c>
      <c r="U1" s="215" t="s">
        <v>343</v>
      </c>
      <c r="V1" s="216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44593</v>
      </c>
      <c r="U2" s="115" t="s">
        <v>231</v>
      </c>
      <c r="V2" s="116" t="s">
        <v>230</v>
      </c>
      <c r="W2" s="30" t="s">
        <v>262</v>
      </c>
      <c r="X2" t="s">
        <v>491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  <c r="X3">
        <v>0</v>
      </c>
    </row>
    <row r="4" spans="1:24">
      <c r="A4" t="s">
        <v>417</v>
      </c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</row>
    <row r="5" spans="1:24">
      <c r="B5" t="s">
        <v>491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</row>
    <row r="6" spans="1:24">
      <c r="B6" t="s">
        <v>491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</row>
    <row r="36" spans="7:24">
      <c r="G36" t="s">
        <v>78</v>
      </c>
      <c r="H36" s="115">
        <v>37.270000000000003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37.270000000000003</v>
      </c>
      <c r="W36">
        <v>37.270000000000003</v>
      </c>
      <c r="X36">
        <v>0</v>
      </c>
    </row>
    <row r="37" spans="7:24">
      <c r="G37" t="s">
        <v>79</v>
      </c>
      <c r="H37" s="115">
        <v>57.82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57.82</v>
      </c>
      <c r="W37">
        <v>57.82</v>
      </c>
      <c r="X37">
        <v>0</v>
      </c>
    </row>
    <row r="38" spans="7:24">
      <c r="G38" t="s">
        <v>80</v>
      </c>
      <c r="H38" s="115">
        <v>66.17</v>
      </c>
      <c r="I38" s="88">
        <v>9.61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75.78</v>
      </c>
      <c r="W38">
        <v>66.17</v>
      </c>
      <c r="X38">
        <v>9.61</v>
      </c>
    </row>
    <row r="39" spans="7:24">
      <c r="G39" t="s">
        <v>81</v>
      </c>
      <c r="H39" s="115">
        <v>0</v>
      </c>
      <c r="I39" s="88">
        <v>72.040000000000006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72.040000000000006</v>
      </c>
      <c r="W39">
        <v>0</v>
      </c>
      <c r="X39">
        <v>72.040000000000006</v>
      </c>
    </row>
    <row r="40" spans="7:24">
      <c r="G40" t="s">
        <v>82</v>
      </c>
      <c r="H40" s="115">
        <v>0</v>
      </c>
      <c r="I40" s="88">
        <v>100.85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100.85</v>
      </c>
      <c r="W40">
        <v>0</v>
      </c>
      <c r="X40">
        <v>100.85</v>
      </c>
    </row>
    <row r="41" spans="7:24">
      <c r="G41" t="s">
        <v>83</v>
      </c>
      <c r="H41" s="115">
        <v>0</v>
      </c>
      <c r="I41" s="88">
        <v>110.46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110.46</v>
      </c>
      <c r="W41">
        <v>0</v>
      </c>
      <c r="X41">
        <v>110.46</v>
      </c>
    </row>
    <row r="42" spans="7:24">
      <c r="G42" t="s">
        <v>84</v>
      </c>
      <c r="H42" s="115">
        <v>11.53</v>
      </c>
      <c r="I42" s="88">
        <v>124.86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136.38999999999999</v>
      </c>
      <c r="W42">
        <v>11.53</v>
      </c>
      <c r="X42">
        <v>124.86</v>
      </c>
    </row>
    <row r="43" spans="7:24">
      <c r="G43" t="s">
        <v>85</v>
      </c>
      <c r="H43" s="115">
        <v>36.020000000000003</v>
      </c>
      <c r="I43" s="88">
        <v>120.06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156.08000000000001</v>
      </c>
      <c r="W43">
        <v>36.020000000000003</v>
      </c>
      <c r="X43">
        <v>120.06</v>
      </c>
    </row>
    <row r="44" spans="7:24">
      <c r="G44" t="s">
        <v>86</v>
      </c>
      <c r="H44" s="115">
        <v>38.799999999999997</v>
      </c>
      <c r="I44" s="88">
        <v>124.87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163.66999999999999</v>
      </c>
      <c r="W44">
        <v>38.799999999999997</v>
      </c>
      <c r="X44">
        <v>124.87</v>
      </c>
    </row>
    <row r="45" spans="7:24">
      <c r="G45" t="s">
        <v>87</v>
      </c>
      <c r="H45" s="115">
        <v>4.51</v>
      </c>
      <c r="I45" s="88">
        <v>144.08000000000001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148.59</v>
      </c>
      <c r="W45">
        <v>4.51</v>
      </c>
      <c r="X45">
        <v>144.08000000000001</v>
      </c>
    </row>
    <row r="46" spans="7:24">
      <c r="G46" t="s">
        <v>88</v>
      </c>
      <c r="H46" s="115">
        <v>180</v>
      </c>
      <c r="I46" s="88">
        <v>148.88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328.88</v>
      </c>
      <c r="W46">
        <v>180</v>
      </c>
      <c r="X46">
        <v>148.88</v>
      </c>
    </row>
    <row r="47" spans="7:24">
      <c r="G47" t="s">
        <v>89</v>
      </c>
      <c r="H47" s="115">
        <v>390.92</v>
      </c>
      <c r="I47" s="88">
        <v>144.08000000000001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535</v>
      </c>
      <c r="W47">
        <v>390.92</v>
      </c>
      <c r="X47">
        <v>144.08000000000001</v>
      </c>
    </row>
    <row r="48" spans="7:24">
      <c r="G48" t="s">
        <v>90</v>
      </c>
      <c r="H48" s="115">
        <v>398.61</v>
      </c>
      <c r="I48" s="88">
        <v>139.27000000000001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537.88</v>
      </c>
      <c r="W48">
        <v>398.61</v>
      </c>
      <c r="X48">
        <v>139.27000000000001</v>
      </c>
    </row>
    <row r="49" spans="7:24">
      <c r="G49" t="s">
        <v>91</v>
      </c>
      <c r="H49" s="115">
        <v>364.03</v>
      </c>
      <c r="I49" s="88">
        <v>129.66999999999999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493.7</v>
      </c>
      <c r="W49">
        <v>364.03</v>
      </c>
      <c r="X49">
        <v>129.66999999999999</v>
      </c>
    </row>
    <row r="50" spans="7:24">
      <c r="G50" t="s">
        <v>92</v>
      </c>
      <c r="H50" s="115">
        <v>346.74</v>
      </c>
      <c r="I50" s="88">
        <v>120.06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466.8</v>
      </c>
      <c r="W50">
        <v>346.74</v>
      </c>
      <c r="X50">
        <v>120.06</v>
      </c>
    </row>
    <row r="51" spans="7:24">
      <c r="G51" t="s">
        <v>93</v>
      </c>
      <c r="H51" s="115">
        <v>303.52</v>
      </c>
      <c r="I51" s="88">
        <v>100.85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404.37</v>
      </c>
      <c r="W51">
        <v>303.52</v>
      </c>
      <c r="X51">
        <v>100.85</v>
      </c>
    </row>
    <row r="52" spans="7:24">
      <c r="G52" t="s">
        <v>94</v>
      </c>
      <c r="H52" s="115">
        <v>254.53</v>
      </c>
      <c r="I52" s="88">
        <v>76.84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331.37</v>
      </c>
      <c r="W52">
        <v>254.53</v>
      </c>
      <c r="X52">
        <v>76.84</v>
      </c>
    </row>
    <row r="53" spans="7:24">
      <c r="G53" t="s">
        <v>95</v>
      </c>
      <c r="H53" s="115">
        <v>219</v>
      </c>
      <c r="I53" s="88">
        <v>62.43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281.43</v>
      </c>
      <c r="W53">
        <v>219</v>
      </c>
      <c r="X53">
        <v>62.43</v>
      </c>
    </row>
    <row r="54" spans="7:24">
      <c r="G54" t="s">
        <v>96</v>
      </c>
      <c r="H54" s="115">
        <v>177.7</v>
      </c>
      <c r="I54" s="88">
        <v>43.22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220.92</v>
      </c>
      <c r="W54">
        <v>177.7</v>
      </c>
      <c r="X54">
        <v>43.22</v>
      </c>
    </row>
    <row r="55" spans="7:24">
      <c r="G55" t="s">
        <v>97</v>
      </c>
      <c r="H55" s="115">
        <v>144.08000000000001</v>
      </c>
      <c r="I55" s="88">
        <v>19.21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163.28</v>
      </c>
      <c r="W55">
        <v>144.08000000000001</v>
      </c>
      <c r="X55">
        <v>19.21</v>
      </c>
    </row>
    <row r="56" spans="7:24">
      <c r="G56" t="s">
        <v>98</v>
      </c>
      <c r="H56" s="115">
        <v>101.81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101.81</v>
      </c>
      <c r="W56">
        <v>101.81</v>
      </c>
      <c r="X56">
        <v>0</v>
      </c>
    </row>
    <row r="57" spans="7:24">
      <c r="G57" t="s">
        <v>99</v>
      </c>
      <c r="H57" s="115">
        <v>78.760000000000005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78.760000000000005</v>
      </c>
      <c r="W57">
        <v>78.760000000000005</v>
      </c>
      <c r="X57">
        <v>0</v>
      </c>
    </row>
    <row r="58" spans="7:24">
      <c r="G58" t="s">
        <v>100</v>
      </c>
      <c r="H58" s="115">
        <v>64.349999999999994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64.349999999999994</v>
      </c>
      <c r="W58">
        <v>64.349999999999994</v>
      </c>
      <c r="X58">
        <v>0</v>
      </c>
    </row>
    <row r="59" spans="7:24">
      <c r="G59" t="s">
        <v>101</v>
      </c>
      <c r="H59" s="115">
        <v>44.18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44.18</v>
      </c>
      <c r="W59">
        <v>44.18</v>
      </c>
      <c r="X59">
        <v>0</v>
      </c>
    </row>
    <row r="60" spans="7:24">
      <c r="G60" t="s">
        <v>102</v>
      </c>
      <c r="H60" s="115">
        <v>22.09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22.09</v>
      </c>
      <c r="W60">
        <v>22.09</v>
      </c>
      <c r="X60">
        <v>0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0</v>
      </c>
      <c r="W61">
        <v>0</v>
      </c>
      <c r="X61">
        <v>0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</v>
      </c>
      <c r="W62">
        <v>0</v>
      </c>
      <c r="X62">
        <v>0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0</v>
      </c>
      <c r="W63">
        <v>0</v>
      </c>
      <c r="X63">
        <v>0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0</v>
      </c>
      <c r="W64">
        <v>0</v>
      </c>
      <c r="X64">
        <v>0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0</v>
      </c>
      <c r="W65">
        <v>0</v>
      </c>
      <c r="X65">
        <v>0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0</v>
      </c>
      <c r="W66">
        <v>0</v>
      </c>
      <c r="X66">
        <v>0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0</v>
      </c>
      <c r="W67">
        <v>0</v>
      </c>
      <c r="X67">
        <v>0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0</v>
      </c>
      <c r="W68">
        <v>0</v>
      </c>
      <c r="X68">
        <v>0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0</v>
      </c>
      <c r="W69">
        <v>0</v>
      </c>
      <c r="X69">
        <v>0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0</v>
      </c>
      <c r="W70">
        <v>0</v>
      </c>
      <c r="X70">
        <v>0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0</v>
      </c>
      <c r="W71">
        <v>0</v>
      </c>
      <c r="X71">
        <v>0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0</v>
      </c>
      <c r="W72">
        <v>0</v>
      </c>
      <c r="X72">
        <v>0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0</v>
      </c>
      <c r="W73">
        <v>0</v>
      </c>
      <c r="X73">
        <v>0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  <c r="X74">
        <v>0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  <c r="X75">
        <v>0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  <c r="X76">
        <v>0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  <c r="X77">
        <v>0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  <c r="X78">
        <v>0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  <c r="X79">
        <v>0</v>
      </c>
    </row>
    <row r="80" spans="7:24">
      <c r="G80" t="s">
        <v>122</v>
      </c>
      <c r="H80" s="115">
        <v>0</v>
      </c>
      <c r="I80" s="88">
        <v>19.21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19.21</v>
      </c>
      <c r="W80">
        <v>0</v>
      </c>
      <c r="X80">
        <v>19.21</v>
      </c>
    </row>
    <row r="81" spans="7:24">
      <c r="G81" t="s">
        <v>123</v>
      </c>
      <c r="H81" s="115">
        <v>0</v>
      </c>
      <c r="I81" s="88">
        <v>19.21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19.21</v>
      </c>
      <c r="W81">
        <v>0</v>
      </c>
      <c r="X81">
        <v>19.21</v>
      </c>
    </row>
    <row r="82" spans="7:24">
      <c r="G82" t="s">
        <v>124</v>
      </c>
      <c r="H82" s="115">
        <v>0</v>
      </c>
      <c r="I82" s="88">
        <v>9.61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9.6</v>
      </c>
      <c r="W82">
        <v>0</v>
      </c>
      <c r="X82">
        <v>9.61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0.83560999999999996</v>
      </c>
      <c r="I99" s="111">
        <f t="shared" ref="I99:BQ99" si="1">SUM(I3:I98)/4000</f>
        <v>0.45984249999999999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1.2954475000000005</v>
      </c>
      <c r="W99">
        <f t="shared" si="1"/>
        <v>0.83560999999999996</v>
      </c>
      <c r="X99">
        <f t="shared" si="1"/>
        <v>0.45984249999999999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91"/>
      <c r="F1" s="191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44593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106"/>
  <sheetViews>
    <sheetView workbookViewId="0">
      <pane xSplit="1" ySplit="2" topLeftCell="M72" activePane="bottomRight" state="frozen"/>
      <selection activeCell="M3" sqref="M3:M98"/>
      <selection pane="topRight" activeCell="M3" sqref="M3:M98"/>
      <selection pane="bottomLeft" activeCell="M3" sqref="M3:M98"/>
      <selection pane="bottomRight" activeCell="T3" sqref="T3:U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4" ht="15" customHeight="1">
      <c r="A1" s="32">
        <f>Allocation!A2</f>
        <v>44593</v>
      </c>
      <c r="B1" s="219"/>
      <c r="C1" s="219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0" t="s">
        <v>143</v>
      </c>
      <c r="Q1" s="220" t="s">
        <v>144</v>
      </c>
      <c r="R1" s="223" t="s">
        <v>339</v>
      </c>
      <c r="S1" s="79"/>
      <c r="T1" s="82" t="s">
        <v>302</v>
      </c>
      <c r="U1" s="221" t="s">
        <v>303</v>
      </c>
      <c r="V1" s="107" t="s">
        <v>316</v>
      </c>
      <c r="W1" s="107" t="s">
        <v>302</v>
      </c>
      <c r="X1" s="211" t="s">
        <v>335</v>
      </c>
      <c r="Y1" s="218" t="s">
        <v>223</v>
      </c>
      <c r="Z1" s="218" t="s">
        <v>224</v>
      </c>
      <c r="AA1" s="222" t="s">
        <v>198</v>
      </c>
      <c r="AB1" s="222" t="s">
        <v>199</v>
      </c>
      <c r="AC1" s="27" t="s">
        <v>189</v>
      </c>
      <c r="AD1" s="211" t="s">
        <v>142</v>
      </c>
      <c r="AG1" s="211" t="s">
        <v>278</v>
      </c>
      <c r="AI1" s="218" t="s">
        <v>384</v>
      </c>
      <c r="AJ1" s="218" t="s">
        <v>412</v>
      </c>
      <c r="AK1" s="218" t="s">
        <v>386</v>
      </c>
      <c r="AL1" s="218" t="s">
        <v>387</v>
      </c>
      <c r="AM1" s="218" t="s">
        <v>388</v>
      </c>
      <c r="AN1" s="218" t="s">
        <v>389</v>
      </c>
      <c r="AO1" s="217" t="s">
        <v>413</v>
      </c>
      <c r="AP1" s="217" t="s">
        <v>414</v>
      </c>
      <c r="AQ1" s="217" t="s">
        <v>415</v>
      </c>
      <c r="AR1" s="217" t="s">
        <v>416</v>
      </c>
    </row>
    <row r="2" spans="1:44">
      <c r="A2" s="27" t="s">
        <v>44</v>
      </c>
      <c r="B2" s="219"/>
      <c r="C2" s="219"/>
      <c r="D2" s="211"/>
      <c r="E2" s="211"/>
      <c r="F2" s="211"/>
      <c r="G2" s="211"/>
      <c r="H2" s="211"/>
      <c r="I2" s="211"/>
      <c r="J2" s="211"/>
      <c r="K2" s="211"/>
      <c r="L2" s="219"/>
      <c r="M2" s="219"/>
      <c r="N2" s="219"/>
      <c r="O2" s="219"/>
      <c r="P2" s="220"/>
      <c r="Q2" s="220"/>
      <c r="R2" s="223"/>
      <c r="S2" s="79"/>
      <c r="T2" s="82" t="s">
        <v>315</v>
      </c>
      <c r="U2" s="221"/>
      <c r="V2" s="107" t="s">
        <v>304</v>
      </c>
      <c r="W2" s="107" t="s">
        <v>304</v>
      </c>
      <c r="X2" s="211"/>
      <c r="Y2" s="218"/>
      <c r="Z2" s="218"/>
      <c r="AA2" s="222"/>
      <c r="AB2" s="222"/>
      <c r="AC2" s="27">
        <f>Allocation!J1/100</f>
        <v>8.8000000000000005E-3</v>
      </c>
      <c r="AD2" s="211"/>
      <c r="AE2" t="s">
        <v>276</v>
      </c>
      <c r="AG2" s="211"/>
      <c r="AI2" s="218"/>
      <c r="AJ2" s="218"/>
      <c r="AK2" s="218"/>
      <c r="AL2" s="218"/>
      <c r="AM2" s="218"/>
      <c r="AN2" s="218"/>
      <c r="AO2" s="217"/>
      <c r="AP2" s="217"/>
      <c r="AQ2" s="217"/>
      <c r="AR2" s="217"/>
    </row>
    <row r="3" spans="1:44">
      <c r="A3" t="s">
        <v>45</v>
      </c>
      <c r="E3">
        <f>GT_NG!P3</f>
        <v>15.807039663777253</v>
      </c>
      <c r="F3">
        <f>GT_Spot!P3</f>
        <v>0</v>
      </c>
      <c r="G3">
        <f>PPCL_NG!P3</f>
        <v>44.7</v>
      </c>
      <c r="H3">
        <f>PPCL_Spot!P3</f>
        <v>0</v>
      </c>
      <c r="I3">
        <f>Bawana_NG!P3</f>
        <v>76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650.01506680091404</v>
      </c>
      <c r="P3" s="77">
        <v>82.604777880610811</v>
      </c>
      <c r="Q3" s="77">
        <v>18.25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82.75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28.68</v>
      </c>
      <c r="AB3" s="117">
        <f>-STOA!N3</f>
        <v>-153.12</v>
      </c>
      <c r="AC3">
        <f t="shared" ref="AC3:AC66" si="0">SUMIF(B3:AB3,"&gt;0")*$AC$2-SUMIF(B3:AB3,"&lt;0")*($AC$2/(1-$AC$2))+SUMIF(AI3:AN3,"&gt;0")*$AC$2-SUMIF(AI3:AN3,"&lt;0")*($AC$2/(1-$AC$2))</f>
        <v>10.148919468437207</v>
      </c>
      <c r="AD3">
        <f>SUM(B3:AB3,AI3:AR3)-AC3</f>
        <v>835.53796487686498</v>
      </c>
      <c r="AE3">
        <f>'IDT-1'!B3</f>
        <v>0</v>
      </c>
      <c r="AF3" s="26"/>
      <c r="AG3">
        <f>SUM(AD3:AF3)</f>
        <v>835.53796487686498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</row>
    <row r="4" spans="1:44">
      <c r="A4" t="s">
        <v>46</v>
      </c>
      <c r="E4">
        <f>GT_NG!P4</f>
        <v>15.807039663777253</v>
      </c>
      <c r="F4">
        <f>GT_Spot!P4</f>
        <v>0</v>
      </c>
      <c r="G4">
        <f>PPCL_NG!P4</f>
        <v>44.7</v>
      </c>
      <c r="H4">
        <f>PPCL_Spot!P4</f>
        <v>0</v>
      </c>
      <c r="I4">
        <f>Bawana_NG!P4</f>
        <v>76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618.31535519922977</v>
      </c>
      <c r="P4" s="77">
        <v>82.604777880610811</v>
      </c>
      <c r="Q4" s="77">
        <v>18.25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82.66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28.68</v>
      </c>
      <c r="AB4" s="117">
        <f>-STOA!N4</f>
        <v>-153.12</v>
      </c>
      <c r="AC4">
        <f t="shared" si="0"/>
        <v>9.8691700063423831</v>
      </c>
      <c r="AD4">
        <f t="shared" ref="AD4:AD67" si="1">SUM(B4:AB4,AI4:AR4)-AC4</f>
        <v>804.0280027372753</v>
      </c>
      <c r="AE4">
        <f>'IDT-1'!B4</f>
        <v>0</v>
      </c>
      <c r="AF4" s="26"/>
      <c r="AG4">
        <f t="shared" ref="AG4:AG67" si="2">SUM(AD4:AF4)</f>
        <v>804.0280027372753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</row>
    <row r="5" spans="1:44">
      <c r="A5" t="s">
        <v>47</v>
      </c>
      <c r="E5">
        <f>GT_NG!P5</f>
        <v>15.807039663777253</v>
      </c>
      <c r="F5">
        <f>GT_Spot!P5</f>
        <v>0</v>
      </c>
      <c r="G5">
        <f>PPCL_NG!P5</f>
        <v>44.7</v>
      </c>
      <c r="H5">
        <f>PPCL_Spot!P5</f>
        <v>0</v>
      </c>
      <c r="I5">
        <f>Bawana_NG!P5</f>
        <v>76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584.26451460711792</v>
      </c>
      <c r="P5" s="77">
        <v>82.604777880610811</v>
      </c>
      <c r="Q5" s="77">
        <v>18.25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87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28.68</v>
      </c>
      <c r="AB5" s="117">
        <f>-STOA!N5</f>
        <v>-153.12</v>
      </c>
      <c r="AC5">
        <f t="shared" si="0"/>
        <v>9.6077146091317989</v>
      </c>
      <c r="AD5">
        <f t="shared" si="1"/>
        <v>774.5786175423741</v>
      </c>
      <c r="AE5">
        <f>'IDT-1'!B5</f>
        <v>0</v>
      </c>
      <c r="AF5" s="26"/>
      <c r="AG5">
        <f t="shared" si="2"/>
        <v>774.5786175423741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</row>
    <row r="6" spans="1:44">
      <c r="A6" t="s">
        <v>48</v>
      </c>
      <c r="E6">
        <f>GT_NG!P6</f>
        <v>15.807039663777253</v>
      </c>
      <c r="F6">
        <f>GT_Spot!P6</f>
        <v>0</v>
      </c>
      <c r="G6">
        <f>PPCL_NG!P6</f>
        <v>44.7</v>
      </c>
      <c r="H6">
        <f>PPCL_Spot!P6</f>
        <v>0</v>
      </c>
      <c r="I6">
        <f>Bawana_NG!P6</f>
        <v>76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556.46580149303657</v>
      </c>
      <c r="P6" s="77">
        <v>82.604777880610811</v>
      </c>
      <c r="Q6" s="77">
        <v>18.25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87.7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28.68</v>
      </c>
      <c r="AB6" s="117">
        <f>-STOA!N6</f>
        <v>-153.12</v>
      </c>
      <c r="AC6">
        <f t="shared" si="0"/>
        <v>9.3692459337278855</v>
      </c>
      <c r="AD6">
        <f t="shared" si="1"/>
        <v>747.71837310369676</v>
      </c>
      <c r="AE6">
        <f>'IDT-1'!B6</f>
        <v>0</v>
      </c>
      <c r="AF6" s="26"/>
      <c r="AG6">
        <f t="shared" si="2"/>
        <v>747.71837310369676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</row>
    <row r="7" spans="1:44">
      <c r="A7" t="s">
        <v>49</v>
      </c>
      <c r="E7">
        <f>GT_NG!P7</f>
        <v>15.807039663777253</v>
      </c>
      <c r="F7">
        <f>GT_Spot!P7</f>
        <v>0</v>
      </c>
      <c r="G7">
        <f>PPCL_NG!P7</f>
        <v>44.7</v>
      </c>
      <c r="H7">
        <f>PPCL_Spot!P7</f>
        <v>0</v>
      </c>
      <c r="I7">
        <f>Bawana_NG!P7</f>
        <v>76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545.51553300891123</v>
      </c>
      <c r="P7" s="77">
        <v>82.604777880610811</v>
      </c>
      <c r="Q7" s="77">
        <v>18.25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88.69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28.68</v>
      </c>
      <c r="AB7" s="117">
        <f>-STOA!N7</f>
        <v>-153.12</v>
      </c>
      <c r="AC7">
        <f t="shared" si="0"/>
        <v>9.2815955710675819</v>
      </c>
      <c r="AD7">
        <f t="shared" si="1"/>
        <v>737.84575498223171</v>
      </c>
      <c r="AE7">
        <f>'IDT-1'!B7</f>
        <v>0</v>
      </c>
      <c r="AF7" s="26"/>
      <c r="AG7">
        <f t="shared" si="2"/>
        <v>737.84575498223171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</row>
    <row r="8" spans="1:44">
      <c r="A8" t="s">
        <v>50</v>
      </c>
      <c r="E8">
        <f>GT_NG!P8</f>
        <v>15.807039663777253</v>
      </c>
      <c r="F8">
        <f>GT_Spot!P8</f>
        <v>0</v>
      </c>
      <c r="G8">
        <f>PPCL_NG!P8</f>
        <v>44.7</v>
      </c>
      <c r="H8">
        <f>PPCL_Spot!P8</f>
        <v>0</v>
      </c>
      <c r="I8">
        <f>Bawana_NG!P8</f>
        <v>76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583.93467389456441</v>
      </c>
      <c r="P8" s="77">
        <v>82.604777880610811</v>
      </c>
      <c r="Q8" s="77">
        <v>18.25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87.92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-56</v>
      </c>
      <c r="AA8" s="117">
        <f>STOA!H8</f>
        <v>28.68</v>
      </c>
      <c r="AB8" s="117">
        <f>-STOA!N8</f>
        <v>-153.12</v>
      </c>
      <c r="AC8">
        <f t="shared" si="0"/>
        <v>10.110083152104266</v>
      </c>
      <c r="AD8">
        <f t="shared" si="1"/>
        <v>718.66640828684808</v>
      </c>
      <c r="AE8">
        <f>'IDT-1'!B8</f>
        <v>0</v>
      </c>
      <c r="AF8" s="26"/>
      <c r="AG8">
        <f t="shared" si="2"/>
        <v>718.66640828684808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</row>
    <row r="9" spans="1:44">
      <c r="A9" t="s">
        <v>51</v>
      </c>
      <c r="E9">
        <f>GT_NG!P9</f>
        <v>15.807039663777253</v>
      </c>
      <c r="F9">
        <f>GT_Spot!P9</f>
        <v>0</v>
      </c>
      <c r="G9">
        <f>PPCL_NG!P9</f>
        <v>45.55</v>
      </c>
      <c r="H9">
        <f>PPCL_Spot!P9</f>
        <v>0</v>
      </c>
      <c r="I9">
        <f>Bawana_NG!P9</f>
        <v>76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572.95926850390765</v>
      </c>
      <c r="P9" s="77">
        <v>82.604777880610811</v>
      </c>
      <c r="Q9" s="77">
        <v>18.25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60.61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-71</v>
      </c>
      <c r="AA9" s="117">
        <f>STOA!H9</f>
        <v>28.68</v>
      </c>
      <c r="AB9" s="117">
        <f>-STOA!N9</f>
        <v>-153.12</v>
      </c>
      <c r="AC9">
        <f t="shared" si="0"/>
        <v>10.073629792898933</v>
      </c>
      <c r="AD9">
        <f t="shared" si="1"/>
        <v>648.26745625539661</v>
      </c>
      <c r="AE9">
        <f>'IDT-1'!B9</f>
        <v>0</v>
      </c>
      <c r="AF9" s="26"/>
      <c r="AG9">
        <f t="shared" si="2"/>
        <v>648.26745625539661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-18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</row>
    <row r="10" spans="1:44">
      <c r="A10" t="s">
        <v>52</v>
      </c>
      <c r="E10">
        <f>GT_NG!P10</f>
        <v>15.807039663777253</v>
      </c>
      <c r="F10">
        <f>GT_Spot!P10</f>
        <v>0</v>
      </c>
      <c r="G10">
        <f>PPCL_NG!P10</f>
        <v>44.7</v>
      </c>
      <c r="H10">
        <f>PPCL_Spot!P10</f>
        <v>0</v>
      </c>
      <c r="I10">
        <f>Bawana_NG!P10</f>
        <v>76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565.27463872573355</v>
      </c>
      <c r="P10" s="77">
        <v>82.604777880610811</v>
      </c>
      <c r="Q10" s="77">
        <v>18.25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60.03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-77</v>
      </c>
      <c r="AA10" s="117">
        <f>STOA!H10</f>
        <v>28.68</v>
      </c>
      <c r="AB10" s="117">
        <f>-STOA!N10</f>
        <v>-153.12</v>
      </c>
      <c r="AC10">
        <f t="shared" si="0"/>
        <v>9.9667866682844153</v>
      </c>
      <c r="AD10">
        <f t="shared" si="1"/>
        <v>642.25966960183723</v>
      </c>
      <c r="AE10">
        <f>'IDT-1'!B10</f>
        <v>0</v>
      </c>
      <c r="AF10" s="26"/>
      <c r="AG10">
        <f t="shared" si="2"/>
        <v>642.25966960183723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-9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</row>
    <row r="11" spans="1:44">
      <c r="A11" t="s">
        <v>53</v>
      </c>
      <c r="E11">
        <f>GT_NG!P11</f>
        <v>15.807039663777253</v>
      </c>
      <c r="F11">
        <f>GT_Spot!P11</f>
        <v>0</v>
      </c>
      <c r="G11">
        <f>PPCL_NG!P11</f>
        <v>44.7</v>
      </c>
      <c r="H11">
        <f>PPCL_Spot!P11</f>
        <v>0</v>
      </c>
      <c r="I11">
        <f>Bawana_NG!P11</f>
        <v>76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566.2587620970354</v>
      </c>
      <c r="P11" s="77">
        <v>82.604777880610811</v>
      </c>
      <c r="Q11" s="77">
        <v>18.25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59.550000000000004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-85</v>
      </c>
      <c r="AA11" s="117">
        <f>STOA!H11</f>
        <v>28.68</v>
      </c>
      <c r="AB11" s="117">
        <f>-STOA!N11</f>
        <v>-153.12</v>
      </c>
      <c r="AC11">
        <f t="shared" si="0"/>
        <v>9.9623448264296766</v>
      </c>
      <c r="AD11">
        <f t="shared" si="1"/>
        <v>643.76823481499378</v>
      </c>
      <c r="AE11">
        <f>'IDT-1'!B11</f>
        <v>0</v>
      </c>
      <c r="AF11" s="26"/>
      <c r="AG11">
        <f t="shared" si="2"/>
        <v>643.76823481499378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</row>
    <row r="12" spans="1:44">
      <c r="A12" t="s">
        <v>54</v>
      </c>
      <c r="E12">
        <f>GT_NG!P12</f>
        <v>15.807039663777253</v>
      </c>
      <c r="F12">
        <f>GT_Spot!P12</f>
        <v>0</v>
      </c>
      <c r="G12">
        <f>PPCL_NG!P12</f>
        <v>44.7</v>
      </c>
      <c r="H12">
        <f>PPCL_Spot!P12</f>
        <v>0</v>
      </c>
      <c r="I12">
        <f>Bawana_NG!P12</f>
        <v>76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543.32472391618933</v>
      </c>
      <c r="P12" s="77">
        <v>82.604777880610811</v>
      </c>
      <c r="Q12" s="77">
        <v>18.25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59.12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-71</v>
      </c>
      <c r="AA12" s="117">
        <f>STOA!H12</f>
        <v>28.68</v>
      </c>
      <c r="AB12" s="117">
        <f>-STOA!N12</f>
        <v>-153.12</v>
      </c>
      <c r="AC12">
        <f t="shared" si="0"/>
        <v>9.632447505127498</v>
      </c>
      <c r="AD12">
        <f t="shared" si="1"/>
        <v>634.73409395544991</v>
      </c>
      <c r="AE12">
        <f>'IDT-1'!B12</f>
        <v>0</v>
      </c>
      <c r="AF12" s="26"/>
      <c r="AG12">
        <f t="shared" si="2"/>
        <v>634.73409395544991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</row>
    <row r="13" spans="1:44">
      <c r="A13" t="s">
        <v>55</v>
      </c>
      <c r="E13">
        <f>GT_NG!P13</f>
        <v>15.807039663777253</v>
      </c>
      <c r="F13">
        <f>GT_Spot!P13</f>
        <v>0</v>
      </c>
      <c r="G13">
        <f>PPCL_NG!P13</f>
        <v>44.7</v>
      </c>
      <c r="H13">
        <f>PPCL_Spot!P13</f>
        <v>0</v>
      </c>
      <c r="I13">
        <f>Bawana_NG!P13</f>
        <v>76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532.54408609108816</v>
      </c>
      <c r="P13" s="77">
        <v>82.604777880610811</v>
      </c>
      <c r="Q13" s="77">
        <v>18.25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58.72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-80</v>
      </c>
      <c r="AA13" s="117">
        <f>STOA!H13</f>
        <v>28.68</v>
      </c>
      <c r="AB13" s="117">
        <f>-STOA!N13</f>
        <v>-153.12</v>
      </c>
      <c r="AC13">
        <f t="shared" si="0"/>
        <v>10.182161201386867</v>
      </c>
      <c r="AD13">
        <f t="shared" si="1"/>
        <v>550.00374243408942</v>
      </c>
      <c r="AE13">
        <f>'IDT-1'!B13</f>
        <v>0</v>
      </c>
      <c r="AF13" s="26"/>
      <c r="AG13">
        <f t="shared" si="2"/>
        <v>550.00374243408942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-64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</row>
    <row r="14" spans="1:44">
      <c r="A14" t="s">
        <v>56</v>
      </c>
      <c r="E14">
        <f>GT_NG!P14</f>
        <v>15.807039663777253</v>
      </c>
      <c r="F14">
        <f>GT_Spot!P14</f>
        <v>0</v>
      </c>
      <c r="G14">
        <f>PPCL_NG!P14</f>
        <v>44.7</v>
      </c>
      <c r="H14">
        <f>PPCL_Spot!P14</f>
        <v>0</v>
      </c>
      <c r="I14">
        <f>Bawana_NG!P14</f>
        <v>76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531.62051995337026</v>
      </c>
      <c r="P14" s="77">
        <v>82.604777880610811</v>
      </c>
      <c r="Q14" s="77">
        <v>18.25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58.94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-84</v>
      </c>
      <c r="AA14" s="117">
        <f>STOA!H14</f>
        <v>28.68</v>
      </c>
      <c r="AB14" s="117">
        <f>-STOA!N14</f>
        <v>-153.12</v>
      </c>
      <c r="AC14">
        <f t="shared" si="0"/>
        <v>10.122701054241775</v>
      </c>
      <c r="AD14">
        <f t="shared" si="1"/>
        <v>555.35963644351659</v>
      </c>
      <c r="AE14">
        <f>'IDT-1'!B14</f>
        <v>0</v>
      </c>
      <c r="AF14" s="26"/>
      <c r="AG14">
        <f t="shared" si="2"/>
        <v>555.35963644351659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-54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</row>
    <row r="15" spans="1:44">
      <c r="A15" t="s">
        <v>57</v>
      </c>
      <c r="E15">
        <f>GT_NG!P15</f>
        <v>15.807039663777253</v>
      </c>
      <c r="F15">
        <f>GT_Spot!P15</f>
        <v>0</v>
      </c>
      <c r="G15">
        <f>PPCL_NG!P15</f>
        <v>45.55</v>
      </c>
      <c r="H15">
        <f>PPCL_Spot!P15</f>
        <v>0</v>
      </c>
      <c r="I15">
        <f>Bawana_NG!P15</f>
        <v>76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496.56282989251599</v>
      </c>
      <c r="P15" s="77">
        <v>82.604777880610811</v>
      </c>
      <c r="Q15" s="77">
        <v>18.25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58.32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-67</v>
      </c>
      <c r="AA15" s="117">
        <f>STOA!H15</f>
        <v>28.68</v>
      </c>
      <c r="AB15" s="117">
        <f>-STOA!N15</f>
        <v>-153.12</v>
      </c>
      <c r="AC15">
        <f t="shared" si="0"/>
        <v>9.1858703276303881</v>
      </c>
      <c r="AD15">
        <f t="shared" si="1"/>
        <v>592.46877710927356</v>
      </c>
      <c r="AE15">
        <f>'IDT-1'!B15</f>
        <v>0</v>
      </c>
      <c r="AF15" s="26"/>
      <c r="AG15">
        <f t="shared" si="2"/>
        <v>592.46877710927356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</row>
    <row r="16" spans="1:44">
      <c r="A16" t="s">
        <v>58</v>
      </c>
      <c r="E16">
        <f>GT_NG!P16</f>
        <v>15.807039663777253</v>
      </c>
      <c r="F16">
        <f>GT_Spot!P16</f>
        <v>0</v>
      </c>
      <c r="G16">
        <f>PPCL_NG!P16</f>
        <v>44.7</v>
      </c>
      <c r="H16">
        <f>PPCL_Spot!P16</f>
        <v>0</v>
      </c>
      <c r="I16">
        <f>Bawana_NG!P16</f>
        <v>76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496.5603755513232</v>
      </c>
      <c r="P16" s="77">
        <v>82.604777880610811</v>
      </c>
      <c r="Q16" s="77">
        <v>18.25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58.459999999999994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-69</v>
      </c>
      <c r="AA16" s="117">
        <f>STOA!H16</f>
        <v>28.68</v>
      </c>
      <c r="AB16" s="117">
        <f>-STOA!N16</f>
        <v>-153.12</v>
      </c>
      <c r="AC16">
        <f t="shared" si="0"/>
        <v>9.1973569844722842</v>
      </c>
      <c r="AD16">
        <f t="shared" si="1"/>
        <v>589.7448361112389</v>
      </c>
      <c r="AE16">
        <f>'IDT-1'!B16</f>
        <v>0</v>
      </c>
      <c r="AF16" s="26"/>
      <c r="AG16">
        <f t="shared" si="2"/>
        <v>589.7448361112389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</row>
    <row r="17" spans="1:44">
      <c r="A17" t="s">
        <v>59</v>
      </c>
      <c r="E17">
        <f>GT_NG!P17</f>
        <v>15.807039663777253</v>
      </c>
      <c r="F17">
        <f>GT_Spot!P17</f>
        <v>0</v>
      </c>
      <c r="G17">
        <f>PPCL_NG!P17</f>
        <v>44.7</v>
      </c>
      <c r="H17">
        <f>PPCL_Spot!P17</f>
        <v>0</v>
      </c>
      <c r="I17">
        <f>Bawana_NG!P17</f>
        <v>76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496.56282989251599</v>
      </c>
      <c r="P17" s="77">
        <v>82.604777880610811</v>
      </c>
      <c r="Q17" s="77">
        <v>18.25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61.84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-64</v>
      </c>
      <c r="AA17" s="117">
        <f>STOA!H17</f>
        <v>28.68</v>
      </c>
      <c r="AB17" s="117">
        <f>-STOA!N17</f>
        <v>-153.12</v>
      </c>
      <c r="AC17">
        <f t="shared" si="0"/>
        <v>9.4278119450638034</v>
      </c>
      <c r="AD17">
        <f t="shared" si="1"/>
        <v>625.74683549184022</v>
      </c>
      <c r="AE17">
        <f>'IDT-1'!B17</f>
        <v>0</v>
      </c>
      <c r="AF17" s="26"/>
      <c r="AG17">
        <f t="shared" si="2"/>
        <v>625.74683549184022</v>
      </c>
      <c r="AI17" s="75">
        <f>PXIL!H17</f>
        <v>0</v>
      </c>
      <c r="AJ17" s="75">
        <f>PXIL!N17</f>
        <v>0</v>
      </c>
      <c r="AK17" s="75">
        <f>RTM_IEX!H17</f>
        <v>27.85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</row>
    <row r="18" spans="1:44">
      <c r="A18" t="s">
        <v>60</v>
      </c>
      <c r="E18">
        <f>GT_NG!P18</f>
        <v>15.807039663777253</v>
      </c>
      <c r="F18">
        <f>GT_Spot!P18</f>
        <v>0</v>
      </c>
      <c r="G18">
        <f>PPCL_NG!P18</f>
        <v>44.7</v>
      </c>
      <c r="H18">
        <f>PPCL_Spot!P18</f>
        <v>0</v>
      </c>
      <c r="I18">
        <f>Bawana_NG!P18</f>
        <v>76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496.41847482318929</v>
      </c>
      <c r="P18" s="77">
        <v>82.604777880610811</v>
      </c>
      <c r="Q18" s="77">
        <v>18.25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61.05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-58</v>
      </c>
      <c r="AA18" s="117">
        <f>STOA!H18</f>
        <v>28.68</v>
      </c>
      <c r="AB18" s="117">
        <f>-STOA!N18</f>
        <v>-153.12</v>
      </c>
      <c r="AC18">
        <f t="shared" si="0"/>
        <v>9.2721690231978755</v>
      </c>
      <c r="AD18">
        <f t="shared" si="1"/>
        <v>586.11812334437946</v>
      </c>
      <c r="AE18">
        <f>'IDT-1'!B18</f>
        <v>0</v>
      </c>
      <c r="AF18" s="26"/>
      <c r="AG18">
        <f t="shared" si="2"/>
        <v>586.11812334437946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-17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</row>
    <row r="19" spans="1:44">
      <c r="A19" t="s">
        <v>61</v>
      </c>
      <c r="E19">
        <f>GT_NG!P19</f>
        <v>15.807039663777253</v>
      </c>
      <c r="F19">
        <f>GT_Spot!P19</f>
        <v>0</v>
      </c>
      <c r="G19">
        <f>PPCL_NG!P19</f>
        <v>44.7</v>
      </c>
      <c r="H19">
        <f>PPCL_Spot!P19</f>
        <v>0</v>
      </c>
      <c r="I19">
        <f>Bawana_NG!P19</f>
        <v>76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495.80639439133648</v>
      </c>
      <c r="P19" s="77">
        <v>82.604777880610811</v>
      </c>
      <c r="Q19" s="77">
        <v>18.25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61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-43</v>
      </c>
      <c r="AA19" s="117">
        <f>STOA!H19</f>
        <v>28.68</v>
      </c>
      <c r="AB19" s="117">
        <f>-STOA!N19</f>
        <v>-153.12</v>
      </c>
      <c r="AC19">
        <f t="shared" si="0"/>
        <v>8.9822426346873208</v>
      </c>
      <c r="AD19">
        <f t="shared" si="1"/>
        <v>617.74596930103712</v>
      </c>
      <c r="AE19">
        <f>'IDT-1'!B19</f>
        <v>0</v>
      </c>
      <c r="AF19" s="26"/>
      <c r="AG19">
        <f t="shared" si="2"/>
        <v>617.74596930103712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</row>
    <row r="20" spans="1:44">
      <c r="A20" t="s">
        <v>62</v>
      </c>
      <c r="E20">
        <f>GT_NG!P20</f>
        <v>15.807039663777253</v>
      </c>
      <c r="F20">
        <f>GT_Spot!P20</f>
        <v>0</v>
      </c>
      <c r="G20">
        <f>PPCL_NG!P20</f>
        <v>44.7</v>
      </c>
      <c r="H20">
        <f>PPCL_Spot!P20</f>
        <v>0</v>
      </c>
      <c r="I20">
        <f>Bawana_NG!P20</f>
        <v>76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495.76881907919403</v>
      </c>
      <c r="P20" s="77">
        <v>82.604777880610811</v>
      </c>
      <c r="Q20" s="77">
        <v>18.25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60.08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-31</v>
      </c>
      <c r="AA20" s="117">
        <f>STOA!H20</f>
        <v>28.68</v>
      </c>
      <c r="AB20" s="117">
        <f>-STOA!N20</f>
        <v>-153.12</v>
      </c>
      <c r="AC20">
        <f t="shared" si="0"/>
        <v>9.0870144416741248</v>
      </c>
      <c r="AD20">
        <f t="shared" si="1"/>
        <v>653.65362218190808</v>
      </c>
      <c r="AE20">
        <f>'IDT-1'!B20</f>
        <v>0</v>
      </c>
      <c r="AF20" s="26"/>
      <c r="AG20">
        <f t="shared" si="2"/>
        <v>653.65362218190808</v>
      </c>
      <c r="AI20" s="75">
        <f>PXIL!H20</f>
        <v>0</v>
      </c>
      <c r="AJ20" s="75">
        <f>PXIL!N20</f>
        <v>0</v>
      </c>
      <c r="AK20" s="75">
        <f>RTM_IEX!H20</f>
        <v>24.97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</row>
    <row r="21" spans="1:44">
      <c r="A21" t="s">
        <v>63</v>
      </c>
      <c r="E21">
        <f>GT_NG!P21</f>
        <v>15.807039663777253</v>
      </c>
      <c r="F21">
        <f>GT_Spot!P21</f>
        <v>0</v>
      </c>
      <c r="G21">
        <f>PPCL_NG!P21</f>
        <v>45.55</v>
      </c>
      <c r="H21">
        <f>PPCL_Spot!P21</f>
        <v>0</v>
      </c>
      <c r="I21">
        <f>Bawana_NG!P21</f>
        <v>76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495.98237931906596</v>
      </c>
      <c r="P21" s="77">
        <v>82.604777880610811</v>
      </c>
      <c r="Q21" s="77">
        <v>18.25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60.22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-18</v>
      </c>
      <c r="AA21" s="117">
        <f>STOA!H21</f>
        <v>28.68</v>
      </c>
      <c r="AB21" s="117">
        <f>-STOA!N21</f>
        <v>-153.12</v>
      </c>
      <c r="AC21">
        <f t="shared" si="0"/>
        <v>8.9311385369181693</v>
      </c>
      <c r="AD21">
        <f t="shared" si="1"/>
        <v>624.04305832653574</v>
      </c>
      <c r="AE21">
        <f>'IDT-1'!B21</f>
        <v>0</v>
      </c>
      <c r="AF21" s="26"/>
      <c r="AG21">
        <f t="shared" si="2"/>
        <v>624.04305832653574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-19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</row>
    <row r="22" spans="1:44">
      <c r="A22" t="s">
        <v>64</v>
      </c>
      <c r="E22">
        <f>GT_NG!P22</f>
        <v>15.807039663777253</v>
      </c>
      <c r="F22">
        <f>GT_Spot!P22</f>
        <v>0</v>
      </c>
      <c r="G22">
        <f>PPCL_NG!P22</f>
        <v>44.7</v>
      </c>
      <c r="H22">
        <f>PPCL_Spot!P22</f>
        <v>0</v>
      </c>
      <c r="I22">
        <f>Bawana_NG!P22</f>
        <v>76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495.9811525229494</v>
      </c>
      <c r="P22" s="77">
        <v>82.604777880610811</v>
      </c>
      <c r="Q22" s="77">
        <v>18.25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60.37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28.68</v>
      </c>
      <c r="AB22" s="117">
        <f>-STOA!N22</f>
        <v>-153.12</v>
      </c>
      <c r="AC22">
        <f t="shared" si="0"/>
        <v>8.5964770227911185</v>
      </c>
      <c r="AD22">
        <f t="shared" si="1"/>
        <v>660.67649304454642</v>
      </c>
      <c r="AE22">
        <f>'IDT-1'!B22</f>
        <v>0</v>
      </c>
      <c r="AF22" s="26"/>
      <c r="AG22">
        <f t="shared" si="2"/>
        <v>660.67649304454642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</row>
    <row r="23" spans="1:44">
      <c r="A23" t="s">
        <v>65</v>
      </c>
      <c r="E23">
        <f>GT_NG!P23</f>
        <v>15.801484514973126</v>
      </c>
      <c r="F23">
        <f>GT_Spot!P23</f>
        <v>0</v>
      </c>
      <c r="G23">
        <f>PPCL_NG!P23</f>
        <v>44.7</v>
      </c>
      <c r="H23">
        <f>PPCL_Spot!P23</f>
        <v>0</v>
      </c>
      <c r="I23">
        <f>Bawana_NG!P23</f>
        <v>76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516.87151220234932</v>
      </c>
      <c r="P23" s="77">
        <v>82.6</v>
      </c>
      <c r="Q23" s="77">
        <v>18.25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59.07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28.68</v>
      </c>
      <c r="AB23" s="117">
        <f>-STOA!N23</f>
        <v>-153.12</v>
      </c>
      <c r="AC23">
        <f t="shared" si="0"/>
        <v>8.8786932573109851</v>
      </c>
      <c r="AD23">
        <f t="shared" si="1"/>
        <v>692.46430346001148</v>
      </c>
      <c r="AE23">
        <f>'IDT-1'!B23</f>
        <v>0</v>
      </c>
      <c r="AF23" s="26"/>
      <c r="AG23">
        <f t="shared" si="2"/>
        <v>692.46430346001148</v>
      </c>
      <c r="AI23" s="75">
        <f>PXIL!H23</f>
        <v>0</v>
      </c>
      <c r="AJ23" s="75">
        <f>PXIL!N23</f>
        <v>0</v>
      </c>
      <c r="AK23" s="75">
        <f>RTM_IEX!H23</f>
        <v>12.49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</row>
    <row r="24" spans="1:44">
      <c r="A24" t="s">
        <v>66</v>
      </c>
      <c r="E24">
        <f>GT_NG!P24</f>
        <v>15.801484514973126</v>
      </c>
      <c r="F24">
        <f>GT_Spot!P24</f>
        <v>0</v>
      </c>
      <c r="G24">
        <f>PPCL_NG!P24</f>
        <v>44.7</v>
      </c>
      <c r="H24">
        <f>PPCL_Spot!P24</f>
        <v>0</v>
      </c>
      <c r="I24">
        <f>Bawana_NG!P24</f>
        <v>76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575.32135066504509</v>
      </c>
      <c r="P24" s="77">
        <v>82.6</v>
      </c>
      <c r="Q24" s="77">
        <v>18.25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59.2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28.68</v>
      </c>
      <c r="AB24" s="117">
        <f>-STOA!N24</f>
        <v>-153.12</v>
      </c>
      <c r="AC24">
        <f t="shared" si="0"/>
        <v>9.4279878357827087</v>
      </c>
      <c r="AD24">
        <f t="shared" si="1"/>
        <v>754.33484734423564</v>
      </c>
      <c r="AE24">
        <f>'IDT-1'!B24</f>
        <v>0</v>
      </c>
      <c r="AF24" s="26"/>
      <c r="AG24">
        <f t="shared" si="2"/>
        <v>754.33484734423564</v>
      </c>
      <c r="AI24" s="75">
        <f>PXIL!H24</f>
        <v>0</v>
      </c>
      <c r="AJ24" s="75">
        <f>PXIL!N24</f>
        <v>0</v>
      </c>
      <c r="AK24" s="75">
        <f>RTM_IEX!H24</f>
        <v>16.329999999999998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</row>
    <row r="25" spans="1:44">
      <c r="A25" t="s">
        <v>67</v>
      </c>
      <c r="E25">
        <f>GT_NG!P25</f>
        <v>15.801484514973126</v>
      </c>
      <c r="F25">
        <f>GT_Spot!P25</f>
        <v>0</v>
      </c>
      <c r="G25">
        <f>PPCL_NG!P25</f>
        <v>44.7</v>
      </c>
      <c r="H25">
        <f>PPCL_Spot!P25</f>
        <v>0</v>
      </c>
      <c r="I25">
        <f>Bawana_NG!P25</f>
        <v>76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580.18518158123572</v>
      </c>
      <c r="P25" s="77">
        <v>82.6</v>
      </c>
      <c r="Q25" s="77">
        <v>18.25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58.39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28.68</v>
      </c>
      <c r="AB25" s="117">
        <f>-STOA!N25</f>
        <v>-153.12</v>
      </c>
      <c r="AC25">
        <f t="shared" si="0"/>
        <v>9.4045255478451875</v>
      </c>
      <c r="AD25">
        <f t="shared" si="1"/>
        <v>751.69214054836368</v>
      </c>
      <c r="AE25">
        <f>'IDT-1'!B25</f>
        <v>0</v>
      </c>
      <c r="AF25" s="26"/>
      <c r="AG25">
        <f t="shared" si="2"/>
        <v>751.69214054836368</v>
      </c>
      <c r="AI25" s="75">
        <f>PXIL!H25</f>
        <v>0</v>
      </c>
      <c r="AJ25" s="75">
        <f>PXIL!N25</f>
        <v>0</v>
      </c>
      <c r="AK25" s="75">
        <f>RTM_IEX!H25</f>
        <v>9.61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</row>
    <row r="26" spans="1:44">
      <c r="A26" t="s">
        <v>68</v>
      </c>
      <c r="E26">
        <f>GT_NG!P26</f>
        <v>15.181687979539642</v>
      </c>
      <c r="F26">
        <f>GT_Spot!P26</f>
        <v>0</v>
      </c>
      <c r="G26">
        <f>PPCL_NG!P26</f>
        <v>44.7</v>
      </c>
      <c r="H26">
        <f>PPCL_Spot!P26</f>
        <v>0</v>
      </c>
      <c r="I26">
        <f>Bawana_NG!P26</f>
        <v>76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646.51278318565517</v>
      </c>
      <c r="P26" s="77">
        <v>82.6</v>
      </c>
      <c r="Q26" s="77">
        <v>18.25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56.989999999999995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28.68</v>
      </c>
      <c r="AB26" s="117">
        <f>-STOA!N26</f>
        <v>-153.12</v>
      </c>
      <c r="AC26">
        <f t="shared" si="0"/>
        <v>10.012674232452262</v>
      </c>
      <c r="AD26">
        <f t="shared" si="1"/>
        <v>820.19179693274248</v>
      </c>
      <c r="AE26">
        <f>'IDT-1'!B26</f>
        <v>0</v>
      </c>
      <c r="AF26" s="26"/>
      <c r="AG26">
        <f t="shared" si="2"/>
        <v>820.19179693274248</v>
      </c>
      <c r="AI26" s="75">
        <f>PXIL!H26</f>
        <v>0</v>
      </c>
      <c r="AJ26" s="75">
        <f>PXIL!N26</f>
        <v>0</v>
      </c>
      <c r="AK26" s="75">
        <f>RTM_IEX!H26</f>
        <v>14.41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</row>
    <row r="27" spans="1:44">
      <c r="A27" t="s">
        <v>69</v>
      </c>
      <c r="E27">
        <f>GT_NG!P27</f>
        <v>15.181687979539642</v>
      </c>
      <c r="F27">
        <f>GT_Spot!P27</f>
        <v>0</v>
      </c>
      <c r="G27">
        <f>PPCL_NG!P27</f>
        <v>45.55</v>
      </c>
      <c r="H27">
        <f>PPCL_Spot!P27</f>
        <v>0</v>
      </c>
      <c r="I27">
        <f>Bawana_NG!P27</f>
        <v>99.619999999999976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905.32173202093963</v>
      </c>
      <c r="P27" s="77">
        <v>104.92999999999999</v>
      </c>
      <c r="Q27" s="77">
        <v>26.155607790463396</v>
      </c>
      <c r="R27" s="80">
        <v>0</v>
      </c>
      <c r="S27" s="80">
        <v>0</v>
      </c>
      <c r="T27" s="78">
        <f>SUMPRODUCT(LTA!F27:AJ27,LTA!F$101:AJ$101,LTA!F$103:AJ$103)</f>
        <v>0</v>
      </c>
      <c r="U27" s="78">
        <f>SUMPRODUCT(LTA!F27:AJ27,LTA!F$102:AJ$102,LTA!F$103:AJ$103)</f>
        <v>54.519999999999996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28.68</v>
      </c>
      <c r="AB27" s="117">
        <f>-STOA!N27</f>
        <v>-443.41</v>
      </c>
      <c r="AC27">
        <f t="shared" si="0"/>
        <v>15.698897969176926</v>
      </c>
      <c r="AD27">
        <f t="shared" si="1"/>
        <v>877.51012982176576</v>
      </c>
      <c r="AE27">
        <f>'IDT-1'!B27</f>
        <v>0</v>
      </c>
      <c r="AF27" s="26"/>
      <c r="AG27">
        <f t="shared" si="2"/>
        <v>877.51012982176576</v>
      </c>
      <c r="AI27" s="75">
        <f>PXIL!H27</f>
        <v>0</v>
      </c>
      <c r="AJ27" s="75">
        <f>PXIL!N27</f>
        <v>0</v>
      </c>
      <c r="AK27" s="75">
        <f>RTM_IEX!H27</f>
        <v>56.66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</row>
    <row r="28" spans="1:44">
      <c r="A28" t="s">
        <v>70</v>
      </c>
      <c r="E28">
        <f>GT_NG!P28</f>
        <v>15.181687979539642</v>
      </c>
      <c r="F28">
        <f>GT_Spot!P28</f>
        <v>0</v>
      </c>
      <c r="G28">
        <f>PPCL_NG!P28</f>
        <v>44.7</v>
      </c>
      <c r="H28">
        <f>PPCL_Spot!P28</f>
        <v>0</v>
      </c>
      <c r="I28">
        <f>Bawana_NG!P28</f>
        <v>99.61999999999999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1002.5722722580766</v>
      </c>
      <c r="P28" s="77">
        <v>114.15439207387458</v>
      </c>
      <c r="Q28" s="77">
        <v>38.055607616849393</v>
      </c>
      <c r="R28" s="80">
        <v>0</v>
      </c>
      <c r="S28" s="80">
        <v>0</v>
      </c>
      <c r="T28" s="78">
        <f>SUMPRODUCT(LTA!F28:AJ28,LTA!F$101:AJ$101,LTA!F$103:AJ$103)</f>
        <v>0</v>
      </c>
      <c r="U28" s="78">
        <f>SUMPRODUCT(LTA!F28:AJ28,LTA!F$102:AJ$102,LTA!F$103:AJ$103)</f>
        <v>34.43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28.68</v>
      </c>
      <c r="AB28" s="117">
        <f>-STOA!N28</f>
        <v>-443.41</v>
      </c>
      <c r="AC28">
        <f t="shared" si="0"/>
        <v>16.345125371986022</v>
      </c>
      <c r="AD28">
        <f t="shared" si="1"/>
        <v>950.29883455635422</v>
      </c>
      <c r="AE28">
        <f>'IDT-1'!B28</f>
        <v>0</v>
      </c>
      <c r="AF28" s="26"/>
      <c r="AG28">
        <f t="shared" si="2"/>
        <v>950.29883455635422</v>
      </c>
      <c r="AI28" s="75">
        <f>PXIL!H28</f>
        <v>0</v>
      </c>
      <c r="AJ28" s="75">
        <f>PXIL!N28</f>
        <v>0</v>
      </c>
      <c r="AK28" s="75">
        <f>RTM_IEX!H28</f>
        <v>32.659999999999997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</row>
    <row r="29" spans="1:44">
      <c r="A29" t="s">
        <v>71</v>
      </c>
      <c r="E29">
        <f>GT_NG!P29</f>
        <v>15.181687979539642</v>
      </c>
      <c r="F29">
        <f>GT_Spot!P29</f>
        <v>0</v>
      </c>
      <c r="G29">
        <f>PPCL_NG!P29</f>
        <v>44.7</v>
      </c>
      <c r="H29">
        <f>PPCL_Spot!P29</f>
        <v>0</v>
      </c>
      <c r="I29">
        <f>Bawana_NG!P29</f>
        <v>99.61999999999999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1022.6585664393209</v>
      </c>
      <c r="P29" s="77">
        <v>114.15439207387458</v>
      </c>
      <c r="Q29" s="77">
        <v>38.055617894581424</v>
      </c>
      <c r="R29" s="80">
        <v>0.7599999999999999</v>
      </c>
      <c r="S29" s="80">
        <v>0</v>
      </c>
      <c r="T29" s="78">
        <f>SUMPRODUCT(LTA!F29:AJ29,LTA!F$101:AJ$101,LTA!F$103:AJ$103)</f>
        <v>0.05</v>
      </c>
      <c r="U29" s="78">
        <f>SUMPRODUCT(LTA!F29:AJ29,LTA!F$102:AJ$102,LTA!F$103:AJ$103)</f>
        <v>34.64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28.68</v>
      </c>
      <c r="AB29" s="117">
        <f>-STOA!N29</f>
        <v>-443.41</v>
      </c>
      <c r="AC29">
        <f t="shared" si="0"/>
        <v>17.012572851225016</v>
      </c>
      <c r="AD29">
        <f t="shared" si="1"/>
        <v>1025.4776915360917</v>
      </c>
      <c r="AE29">
        <f>'IDT-1'!B29</f>
        <v>0</v>
      </c>
      <c r="AF29" s="26"/>
      <c r="AG29">
        <f t="shared" si="2"/>
        <v>1025.4776915360917</v>
      </c>
      <c r="AI29" s="75">
        <f>PXIL!H29</f>
        <v>0</v>
      </c>
      <c r="AJ29" s="75">
        <f>PXIL!N29</f>
        <v>0</v>
      </c>
      <c r="AK29" s="75">
        <f>RTM_IEX!H29</f>
        <v>87.4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</row>
    <row r="30" spans="1:44">
      <c r="A30" t="s">
        <v>72</v>
      </c>
      <c r="E30">
        <f>GT_NG!P30</f>
        <v>15.181687979539642</v>
      </c>
      <c r="F30">
        <f>GT_Spot!P30</f>
        <v>0</v>
      </c>
      <c r="G30">
        <f>PPCL_NG!P30</f>
        <v>44.7</v>
      </c>
      <c r="H30">
        <f>PPCL_Spot!P30</f>
        <v>0</v>
      </c>
      <c r="I30">
        <f>Bawana_NG!P30</f>
        <v>99.61999999999999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1076.3275293229042</v>
      </c>
      <c r="P30" s="77">
        <v>114.15439207387458</v>
      </c>
      <c r="Q30" s="77">
        <v>38.055607616849393</v>
      </c>
      <c r="R30" s="80">
        <v>4.9739041633935592</v>
      </c>
      <c r="S30" s="80">
        <v>0</v>
      </c>
      <c r="T30" s="78">
        <f>SUMPRODUCT(LTA!F30:AJ30,LTA!F$101:AJ$101,LTA!F$103:AJ$103)</f>
        <v>0.11</v>
      </c>
      <c r="U30" s="78">
        <f>SUMPRODUCT(LTA!F30:AJ30,LTA!F$102:AJ$102,LTA!F$103:AJ$103)</f>
        <v>32.97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28.68</v>
      </c>
      <c r="AB30" s="117">
        <f>-STOA!N30</f>
        <v>-443.41</v>
      </c>
      <c r="AC30">
        <f t="shared" si="0"/>
        <v>17.085197990794367</v>
      </c>
      <c r="AD30">
        <f t="shared" si="1"/>
        <v>1033.657923165767</v>
      </c>
      <c r="AE30">
        <f>'IDT-1'!B30</f>
        <v>0</v>
      </c>
      <c r="AF30" s="26"/>
      <c r="AG30">
        <f t="shared" si="2"/>
        <v>1033.657923165767</v>
      </c>
      <c r="AI30" s="75">
        <f>PXIL!H30</f>
        <v>0</v>
      </c>
      <c r="AJ30" s="75">
        <f>PXIL!N30</f>
        <v>0</v>
      </c>
      <c r="AK30" s="75">
        <f>RTM_IEX!H30</f>
        <v>39.380000000000003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</row>
    <row r="31" spans="1:44">
      <c r="A31" t="s">
        <v>73</v>
      </c>
      <c r="E31">
        <f>GT_NG!P31</f>
        <v>15.181687979539642</v>
      </c>
      <c r="F31">
        <f>GT_Spot!P31</f>
        <v>0</v>
      </c>
      <c r="G31">
        <f>PPCL_NG!P31</f>
        <v>45.26</v>
      </c>
      <c r="H31">
        <f>PPCL_Spot!P31</f>
        <v>0</v>
      </c>
      <c r="I31">
        <f>Bawana_NG!P31</f>
        <v>98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1106.2016623827892</v>
      </c>
      <c r="P31" s="77">
        <v>114.15439207387458</v>
      </c>
      <c r="Q31" s="77">
        <v>38.055607616849393</v>
      </c>
      <c r="R31" s="80">
        <v>11.313715505913272</v>
      </c>
      <c r="S31" s="80">
        <v>0</v>
      </c>
      <c r="T31" s="78">
        <f>SUMPRODUCT(LTA!F31:AJ31,LTA!F$101:AJ$101,LTA!F$103:AJ$103)</f>
        <v>0.21</v>
      </c>
      <c r="U31" s="78">
        <f>SUMPRODUCT(LTA!F31:AJ31,LTA!F$102:AJ$102,LTA!F$103:AJ$103)</f>
        <v>32.81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85.300000000000011</v>
      </c>
      <c r="AB31" s="117">
        <f>-STOA!N31</f>
        <v>-443.41</v>
      </c>
      <c r="AC31">
        <f t="shared" si="0"/>
        <v>17.926072701535528</v>
      </c>
      <c r="AD31">
        <f t="shared" si="1"/>
        <v>1128.3709928574303</v>
      </c>
      <c r="AE31">
        <f>'IDT-1'!B31</f>
        <v>0</v>
      </c>
      <c r="AF31" s="26"/>
      <c r="AG31">
        <f t="shared" si="2"/>
        <v>1128.3709928574303</v>
      </c>
      <c r="AI31" s="75">
        <f>PXIL!H31</f>
        <v>0</v>
      </c>
      <c r="AJ31" s="75">
        <f>PXIL!N31</f>
        <v>0</v>
      </c>
      <c r="AK31" s="75">
        <f>RTM_IEX!H31</f>
        <v>43.22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</row>
    <row r="32" spans="1:44">
      <c r="A32" t="s">
        <v>74</v>
      </c>
      <c r="E32">
        <f>GT_NG!P32</f>
        <v>15.181687979539642</v>
      </c>
      <c r="F32">
        <f>GT_Spot!P32</f>
        <v>0</v>
      </c>
      <c r="G32">
        <f>PPCL_NG!P32</f>
        <v>45.26</v>
      </c>
      <c r="H32">
        <f>PPCL_Spot!P32</f>
        <v>0</v>
      </c>
      <c r="I32">
        <f>Bawana_NG!P32</f>
        <v>99.61999999999999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1118.7831537515697</v>
      </c>
      <c r="P32" s="77">
        <v>114.15439207387458</v>
      </c>
      <c r="Q32" s="77">
        <v>38.055607616849393</v>
      </c>
      <c r="R32" s="80">
        <v>18.5</v>
      </c>
      <c r="S32" s="80">
        <v>0</v>
      </c>
      <c r="T32" s="78">
        <f>SUMPRODUCT(LTA!F32:AJ32,LTA!F$101:AJ$101,LTA!F$103:AJ$103)</f>
        <v>1.1800000000000002</v>
      </c>
      <c r="U32" s="78">
        <f>SUMPRODUCT(LTA!F32:AJ32,LTA!F$102:AJ$102,LTA!F$103:AJ$103)</f>
        <v>29.259999999999998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85.970000000000013</v>
      </c>
      <c r="AB32" s="117">
        <f>-STOA!N32</f>
        <v>-443.41</v>
      </c>
      <c r="AC32">
        <f t="shared" si="0"/>
        <v>18.31721312912876</v>
      </c>
      <c r="AD32">
        <f t="shared" si="1"/>
        <v>1172.4276282927044</v>
      </c>
      <c r="AE32">
        <f>'IDT-1'!B32</f>
        <v>47</v>
      </c>
      <c r="AF32" s="26"/>
      <c r="AG32">
        <f t="shared" si="2"/>
        <v>1219.4276282927044</v>
      </c>
      <c r="AI32" s="75">
        <f>PXIL!H32</f>
        <v>0</v>
      </c>
      <c r="AJ32" s="75">
        <f>PXIL!N32</f>
        <v>0</v>
      </c>
      <c r="AK32" s="75">
        <f>RTM_IEX!H32</f>
        <v>68.19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</row>
    <row r="33" spans="1:44">
      <c r="A33" t="s">
        <v>75</v>
      </c>
      <c r="E33">
        <f>GT_NG!P33</f>
        <v>15.181687979539642</v>
      </c>
      <c r="F33">
        <f>GT_Spot!P33</f>
        <v>0</v>
      </c>
      <c r="G33">
        <f>PPCL_NG!P33</f>
        <v>45.83</v>
      </c>
      <c r="H33">
        <f>PPCL_Spot!P33</f>
        <v>0</v>
      </c>
      <c r="I33">
        <f>Bawana_NG!P33</f>
        <v>98.966310118559377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1111.0434645228936</v>
      </c>
      <c r="P33" s="77">
        <v>114.15439207387458</v>
      </c>
      <c r="Q33" s="77">
        <v>38.055607616849393</v>
      </c>
      <c r="R33" s="80">
        <v>18.499999999999996</v>
      </c>
      <c r="S33" s="80">
        <v>0</v>
      </c>
      <c r="T33" s="78">
        <f>SUMPRODUCT(LTA!F33:AJ33,LTA!F$101:AJ$101,LTA!F$103:AJ$103)</f>
        <v>4.84</v>
      </c>
      <c r="U33" s="78">
        <f>SUMPRODUCT(LTA!F33:AJ33,LTA!F$102:AJ$102,LTA!F$103:AJ$103)</f>
        <v>28.65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86.360000000000014</v>
      </c>
      <c r="AB33" s="117">
        <f>-STOA!N33</f>
        <v>-443.41</v>
      </c>
      <c r="AC33">
        <f t="shared" si="0"/>
        <v>18.177175392959736</v>
      </c>
      <c r="AD33">
        <f t="shared" si="1"/>
        <v>1156.654286918757</v>
      </c>
      <c r="AE33">
        <f>'IDT-1'!B33</f>
        <v>111</v>
      </c>
      <c r="AF33" s="26"/>
      <c r="AG33">
        <f t="shared" si="2"/>
        <v>1267.654286918757</v>
      </c>
      <c r="AI33" s="75">
        <f>PXIL!H33</f>
        <v>0</v>
      </c>
      <c r="AJ33" s="75">
        <f>PXIL!N33</f>
        <v>0</v>
      </c>
      <c r="AK33" s="75">
        <f>RTM_IEX!H33</f>
        <v>56.66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</row>
    <row r="34" spans="1:44">
      <c r="A34" t="s">
        <v>76</v>
      </c>
      <c r="E34">
        <f>GT_NG!P34</f>
        <v>15.181687979539642</v>
      </c>
      <c r="F34">
        <f>GT_Spot!P34</f>
        <v>0</v>
      </c>
      <c r="G34">
        <f>PPCL_NG!P34</f>
        <v>44.7</v>
      </c>
      <c r="H34">
        <f>PPCL_Spot!P34</f>
        <v>0</v>
      </c>
      <c r="I34">
        <f>Bawana_NG!P34</f>
        <v>98.64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1111.6803959795695</v>
      </c>
      <c r="P34" s="77">
        <v>114.15439207387458</v>
      </c>
      <c r="Q34" s="77">
        <v>38.055607616849393</v>
      </c>
      <c r="R34" s="80">
        <v>18.499999999999996</v>
      </c>
      <c r="S34" s="80">
        <v>0</v>
      </c>
      <c r="T34" s="78">
        <f>SUMPRODUCT(LTA!F34:AJ34,LTA!F$101:AJ$101,LTA!F$103:AJ$103)</f>
        <v>10.67</v>
      </c>
      <c r="U34" s="78">
        <f>SUMPRODUCT(LTA!F34:AJ34,LTA!F$102:AJ$102,LTA!F$103:AJ$103)</f>
        <v>27.450000000000003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69.360000000000014</v>
      </c>
      <c r="AB34" s="117">
        <f>-STOA!N34</f>
        <v>-443.41</v>
      </c>
      <c r="AC34">
        <f t="shared" si="0"/>
        <v>18.19645286073516</v>
      </c>
      <c r="AD34">
        <f t="shared" si="1"/>
        <v>1158.8256307890979</v>
      </c>
      <c r="AE34">
        <f>'IDT-1'!B34</f>
        <v>193</v>
      </c>
      <c r="AF34" s="26"/>
      <c r="AG34">
        <f t="shared" si="2"/>
        <v>1351.8256307890979</v>
      </c>
      <c r="AI34" s="75">
        <f>PXIL!H34</f>
        <v>0</v>
      </c>
      <c r="AJ34" s="75">
        <f>PXIL!N34</f>
        <v>0</v>
      </c>
      <c r="AK34" s="75">
        <f>RTM_IEX!H34</f>
        <v>72.040000000000006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</row>
    <row r="35" spans="1:44">
      <c r="A35" t="s">
        <v>77</v>
      </c>
      <c r="E35">
        <f>GT_NG!P35</f>
        <v>14.800209808549701</v>
      </c>
      <c r="F35">
        <f>GT_Spot!P35</f>
        <v>0</v>
      </c>
      <c r="G35">
        <f>PPCL_NG!P35</f>
        <v>45.26</v>
      </c>
      <c r="H35">
        <f>PPCL_Spot!P35</f>
        <v>0</v>
      </c>
      <c r="I35">
        <f>Bawana_NG!P35</f>
        <v>99.61999999999999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1125.8191662995694</v>
      </c>
      <c r="P35" s="77">
        <v>114.15439207387458</v>
      </c>
      <c r="Q35" s="77">
        <v>38.055607616849393</v>
      </c>
      <c r="R35" s="80">
        <v>35.499999999999993</v>
      </c>
      <c r="S35" s="80">
        <v>0</v>
      </c>
      <c r="T35" s="78">
        <f>SUMPRODUCT(LTA!F35:AJ35,LTA!F$101:AJ$101,LTA!F$103:AJ$103)</f>
        <v>19.399999999999999</v>
      </c>
      <c r="U35" s="78">
        <f>SUMPRODUCT(LTA!F35:AJ35,LTA!F$102:AJ$102,LTA!F$103:AJ$103)</f>
        <v>27.59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10.56</v>
      </c>
      <c r="Z35" s="75">
        <f>IEX!N35</f>
        <v>0</v>
      </c>
      <c r="AA35" s="117">
        <f>STOA!H35</f>
        <v>71.280000000000015</v>
      </c>
      <c r="AB35" s="117">
        <f>-STOA!N35</f>
        <v>-443.41</v>
      </c>
      <c r="AC35">
        <f t="shared" si="0"/>
        <v>18.474157031646445</v>
      </c>
      <c r="AD35">
        <f t="shared" si="1"/>
        <v>1190.1052187671964</v>
      </c>
      <c r="AE35">
        <f>'IDT-1'!B35</f>
        <v>240.88499999999999</v>
      </c>
      <c r="AF35" s="26"/>
      <c r="AG35">
        <f t="shared" si="2"/>
        <v>1430.9902187671964</v>
      </c>
      <c r="AI35" s="75">
        <f>PXIL!H35</f>
        <v>0</v>
      </c>
      <c r="AJ35" s="75">
        <f>PXIL!N35</f>
        <v>0</v>
      </c>
      <c r="AK35" s="75">
        <f>RTM_IEX!H35</f>
        <v>49.95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</row>
    <row r="36" spans="1:44">
      <c r="A36" t="s">
        <v>78</v>
      </c>
      <c r="E36">
        <f>GT_NG!P36</f>
        <v>14.800209808549701</v>
      </c>
      <c r="F36">
        <f>GT_Spot!P36</f>
        <v>0</v>
      </c>
      <c r="G36">
        <f>PPCL_NG!P36</f>
        <v>45.26</v>
      </c>
      <c r="H36">
        <f>PPCL_Spot!P36</f>
        <v>0</v>
      </c>
      <c r="I36">
        <f>Bawana_NG!P36</f>
        <v>99.61999999999999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1101.3542242355695</v>
      </c>
      <c r="P36" s="77">
        <v>114.15439207387458</v>
      </c>
      <c r="Q36" s="77">
        <v>38.055607616849393</v>
      </c>
      <c r="R36" s="80">
        <v>35.499999999999993</v>
      </c>
      <c r="S36" s="80">
        <v>0</v>
      </c>
      <c r="T36" s="78">
        <f>SUMPRODUCT(LTA!F36:AJ36,LTA!F$101:AJ$101,LTA!F$103:AJ$103)</f>
        <v>32.590000000000003</v>
      </c>
      <c r="U36" s="78">
        <f>SUMPRODUCT(LTA!F36:AJ36,LTA!F$102:AJ$102,LTA!F$103:AJ$103)</f>
        <v>27.81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64.540000000000006</v>
      </c>
      <c r="Z36" s="75">
        <f>IEX!N36</f>
        <v>0</v>
      </c>
      <c r="AA36" s="117">
        <f>STOA!H36</f>
        <v>73.290000000000006</v>
      </c>
      <c r="AB36" s="117">
        <f>-STOA!N36</f>
        <v>-443.41</v>
      </c>
      <c r="AC36">
        <f t="shared" si="0"/>
        <v>19.156905541483248</v>
      </c>
      <c r="AD36">
        <f t="shared" si="1"/>
        <v>1304.2775281933596</v>
      </c>
      <c r="AE36">
        <f>'IDT-1'!B36</f>
        <v>177.708</v>
      </c>
      <c r="AF36" s="26"/>
      <c r="AG36">
        <f t="shared" si="2"/>
        <v>1481.9855281933596</v>
      </c>
      <c r="AI36" s="75">
        <f>PXIL!H36</f>
        <v>0</v>
      </c>
      <c r="AJ36" s="75">
        <f>PXIL!N36</f>
        <v>0</v>
      </c>
      <c r="AK36" s="75">
        <f>RTM_IEX!H36</f>
        <v>82.6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37.270000000000003</v>
      </c>
      <c r="AP36" s="192">
        <f>GDAM_IEX!N36</f>
        <v>0</v>
      </c>
      <c r="AQ36" s="192">
        <f>GDAM_PXI!H36</f>
        <v>0</v>
      </c>
      <c r="AR36" s="192">
        <f>GDAM_PXI!N36</f>
        <v>0</v>
      </c>
    </row>
    <row r="37" spans="1:44">
      <c r="A37" t="s">
        <v>79</v>
      </c>
      <c r="E37">
        <f>GT_NG!P37</f>
        <v>14.800209808549701</v>
      </c>
      <c r="F37">
        <f>GT_Spot!P37</f>
        <v>0</v>
      </c>
      <c r="G37">
        <f>PPCL_NG!P37</f>
        <v>45.26</v>
      </c>
      <c r="H37">
        <f>PPCL_Spot!P37</f>
        <v>0</v>
      </c>
      <c r="I37">
        <f>Bawana_NG!P37</f>
        <v>98.64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1036.5047791575696</v>
      </c>
      <c r="P37" s="77">
        <v>114.15439207387458</v>
      </c>
      <c r="Q37" s="77">
        <v>38.055607616849393</v>
      </c>
      <c r="R37" s="80">
        <v>35.499999999999993</v>
      </c>
      <c r="S37" s="80">
        <v>0</v>
      </c>
      <c r="T37" s="78">
        <f>SUMPRODUCT(LTA!F37:AJ37,LTA!F$101:AJ$101,LTA!F$103:AJ$103)</f>
        <v>49.13</v>
      </c>
      <c r="U37" s="78">
        <f>SUMPRODUCT(LTA!F37:AJ37,LTA!F$102:AJ$102,LTA!F$103:AJ$103)</f>
        <v>27.73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181.34</v>
      </c>
      <c r="Z37" s="75">
        <f>IEX!N37</f>
        <v>0</v>
      </c>
      <c r="AA37" s="117">
        <f>STOA!H37</f>
        <v>76.940000000000012</v>
      </c>
      <c r="AB37" s="117">
        <f>-STOA!N37</f>
        <v>-443.41</v>
      </c>
      <c r="AC37">
        <f t="shared" si="0"/>
        <v>19.638710424796852</v>
      </c>
      <c r="AD37">
        <f t="shared" si="1"/>
        <v>1379.0962782320462</v>
      </c>
      <c r="AE37">
        <f>'IDT-1'!B37</f>
        <v>99.082999999999998</v>
      </c>
      <c r="AF37" s="26"/>
      <c r="AG37">
        <f t="shared" si="2"/>
        <v>1478.1792782320463</v>
      </c>
      <c r="AI37" s="75">
        <f>PXIL!H37</f>
        <v>0</v>
      </c>
      <c r="AJ37" s="75">
        <f>PXIL!N37</f>
        <v>0</v>
      </c>
      <c r="AK37" s="75">
        <f>RTM_IEX!H37</f>
        <v>66.27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57.82</v>
      </c>
      <c r="AP37" s="192">
        <f>GDAM_IEX!N37</f>
        <v>0</v>
      </c>
      <c r="AQ37" s="192">
        <f>GDAM_PXI!H37</f>
        <v>0</v>
      </c>
      <c r="AR37" s="192">
        <f>GDAM_PXI!N37</f>
        <v>0</v>
      </c>
    </row>
    <row r="38" spans="1:44">
      <c r="A38" t="s">
        <v>80</v>
      </c>
      <c r="E38">
        <f>GT_NG!P38</f>
        <v>14.800209808549701</v>
      </c>
      <c r="F38">
        <f>GT_Spot!P38</f>
        <v>0</v>
      </c>
      <c r="G38">
        <f>PPCL_NG!P38</f>
        <v>45.26</v>
      </c>
      <c r="H38">
        <f>PPCL_Spot!P38</f>
        <v>0</v>
      </c>
      <c r="I38">
        <f>Bawana_NG!P38</f>
        <v>99.61999999999999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1006.7151339663699</v>
      </c>
      <c r="P38" s="77">
        <v>114.15439207387458</v>
      </c>
      <c r="Q38" s="77">
        <v>38.055607616849393</v>
      </c>
      <c r="R38" s="80">
        <v>35.499999999999993</v>
      </c>
      <c r="S38" s="80">
        <v>0</v>
      </c>
      <c r="T38" s="78">
        <f>SUMPRODUCT(LTA!F38:AJ38,LTA!F$101:AJ$101,LTA!F$103:AJ$103)</f>
        <v>67.33</v>
      </c>
      <c r="U38" s="78">
        <f>SUMPRODUCT(LTA!F38:AJ38,LTA!F$102:AJ$102,LTA!F$103:AJ$103)</f>
        <v>27.73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294.97000000000003</v>
      </c>
      <c r="Z38" s="75">
        <f>IEX!N38</f>
        <v>0</v>
      </c>
      <c r="AA38" s="117">
        <f>STOA!H38</f>
        <v>86.160000000000011</v>
      </c>
      <c r="AB38" s="117">
        <f>-STOA!N38</f>
        <v>-443.41</v>
      </c>
      <c r="AC38">
        <f t="shared" si="0"/>
        <v>20.880041547114292</v>
      </c>
      <c r="AD38">
        <f t="shared" si="1"/>
        <v>1527.2653019185291</v>
      </c>
      <c r="AE38">
        <f>'IDT-1'!B38</f>
        <v>43.048999999999999</v>
      </c>
      <c r="AF38" s="26"/>
      <c r="AG38">
        <f t="shared" si="2"/>
        <v>1570.3143019185291</v>
      </c>
      <c r="AI38" s="75">
        <f>PXIL!H38</f>
        <v>0</v>
      </c>
      <c r="AJ38" s="75">
        <f>PXIL!N38</f>
        <v>0</v>
      </c>
      <c r="AK38" s="75">
        <f>RTM_IEX!H38</f>
        <v>95.09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66.17</v>
      </c>
      <c r="AP38" s="192">
        <f>GDAM_IEX!N38</f>
        <v>0</v>
      </c>
      <c r="AQ38" s="192">
        <f>GDAM_PXI!H38</f>
        <v>0</v>
      </c>
      <c r="AR38" s="192">
        <f>GDAM_PXI!N38</f>
        <v>0</v>
      </c>
    </row>
    <row r="39" spans="1:44">
      <c r="A39" t="s">
        <v>81</v>
      </c>
      <c r="E39">
        <f>GT_NG!P39</f>
        <v>14.685182271177551</v>
      </c>
      <c r="F39">
        <f>GT_Spot!P39</f>
        <v>0</v>
      </c>
      <c r="G39">
        <f>PPCL_NG!P39</f>
        <v>45.83</v>
      </c>
      <c r="H39">
        <f>PPCL_Spot!P39</f>
        <v>0</v>
      </c>
      <c r="I39">
        <f>Bawana_NG!P39</f>
        <v>99.61999999999999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985.84653981756969</v>
      </c>
      <c r="P39" s="77">
        <v>114.15439207387458</v>
      </c>
      <c r="Q39" s="77">
        <v>38.055607616849393</v>
      </c>
      <c r="R39" s="80">
        <v>35.499999999999993</v>
      </c>
      <c r="S39" s="80">
        <v>0</v>
      </c>
      <c r="T39" s="78">
        <f>SUMPRODUCT(LTA!F39:AJ39,LTA!F$101:AJ$101,LTA!F$103:AJ$103)</f>
        <v>85.639999999999986</v>
      </c>
      <c r="U39" s="78">
        <f>SUMPRODUCT(LTA!F39:AJ39,LTA!F$102:AJ$102,LTA!F$103:AJ$103)</f>
        <v>40.340000000000003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427.42</v>
      </c>
      <c r="Z39" s="75">
        <f>IEX!N39</f>
        <v>0</v>
      </c>
      <c r="AA39" s="117">
        <f>STOA!H39</f>
        <v>93.66</v>
      </c>
      <c r="AB39" s="117">
        <f>-STOA!N39</f>
        <v>-443.41</v>
      </c>
      <c r="AC39">
        <f t="shared" si="0"/>
        <v>22.415345676275972</v>
      </c>
      <c r="AD39">
        <f t="shared" si="1"/>
        <v>1634.0263761031949</v>
      </c>
      <c r="AE39">
        <f>'IDT-1'!B39</f>
        <v>0</v>
      </c>
      <c r="AF39" s="26"/>
      <c r="AG39">
        <f t="shared" si="2"/>
        <v>1634.0263761031949</v>
      </c>
      <c r="AI39" s="75">
        <f>PXIL!H39</f>
        <v>0</v>
      </c>
      <c r="AJ39" s="75">
        <f>PXIL!N39</f>
        <v>0</v>
      </c>
      <c r="AK39" s="75">
        <f>RTM_IEX!H39</f>
        <v>119.1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</row>
    <row r="40" spans="1:44">
      <c r="A40" t="s">
        <v>82</v>
      </c>
      <c r="E40">
        <f>GT_NG!P40</f>
        <v>14.685182271177551</v>
      </c>
      <c r="F40">
        <f>GT_Spot!P40</f>
        <v>0</v>
      </c>
      <c r="G40">
        <f>PPCL_NG!P40</f>
        <v>44.7</v>
      </c>
      <c r="H40">
        <f>PPCL_Spot!P40</f>
        <v>0</v>
      </c>
      <c r="I40">
        <f>Bawana_NG!P40</f>
        <v>99.61999999999999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987.88223043316975</v>
      </c>
      <c r="P40" s="77">
        <v>114.15439207387458</v>
      </c>
      <c r="Q40" s="77">
        <v>38.055607616849393</v>
      </c>
      <c r="R40" s="80">
        <v>35.499999999999993</v>
      </c>
      <c r="S40" s="80">
        <v>0</v>
      </c>
      <c r="T40" s="78">
        <f>SUMPRODUCT(LTA!F40:AJ40,LTA!F$101:AJ$101,LTA!F$103:AJ$103)</f>
        <v>121.95</v>
      </c>
      <c r="U40" s="78">
        <f>SUMPRODUCT(LTA!F40:AJ40,LTA!F$102:AJ$102,LTA!F$103:AJ$103)</f>
        <v>39.269999999999996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448.55</v>
      </c>
      <c r="Z40" s="75">
        <f>IEX!N40</f>
        <v>0</v>
      </c>
      <c r="AA40" s="117">
        <f>STOA!H40</f>
        <v>107.39</v>
      </c>
      <c r="AB40" s="117">
        <f>-STOA!N40</f>
        <v>-443.41</v>
      </c>
      <c r="AC40">
        <f t="shared" si="0"/>
        <v>23.141571753693256</v>
      </c>
      <c r="AD40">
        <f t="shared" si="1"/>
        <v>1715.8258406413779</v>
      </c>
      <c r="AE40">
        <f>'IDT-1'!B40</f>
        <v>0</v>
      </c>
      <c r="AF40" s="26"/>
      <c r="AG40">
        <f t="shared" si="2"/>
        <v>1715.8258406413779</v>
      </c>
      <c r="AI40" s="75">
        <f>PXIL!H40</f>
        <v>0</v>
      </c>
      <c r="AJ40" s="75">
        <f>PXIL!N40</f>
        <v>0</v>
      </c>
      <c r="AK40" s="75">
        <f>RTM_IEX!H40</f>
        <v>130.62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</row>
    <row r="41" spans="1:44">
      <c r="A41" t="s">
        <v>83</v>
      </c>
      <c r="E41">
        <f>GT_NG!P41</f>
        <v>14.685182271177551</v>
      </c>
      <c r="F41">
        <f>GT_Spot!P41</f>
        <v>0</v>
      </c>
      <c r="G41">
        <f>PPCL_NG!P41</f>
        <v>45.26</v>
      </c>
      <c r="H41">
        <f>PPCL_Spot!P41</f>
        <v>0</v>
      </c>
      <c r="I41">
        <f>Bawana_NG!P41</f>
        <v>99.61999999999999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1013.6837878489074</v>
      </c>
      <c r="P41" s="77">
        <v>114.15439207387458</v>
      </c>
      <c r="Q41" s="77">
        <v>38.055607616849393</v>
      </c>
      <c r="R41" s="80">
        <v>35.499999999999993</v>
      </c>
      <c r="S41" s="80">
        <v>0</v>
      </c>
      <c r="T41" s="78">
        <f>SUMPRODUCT(LTA!F41:AJ41,LTA!F$101:AJ$101,LTA!F$103:AJ$103)</f>
        <v>144.31</v>
      </c>
      <c r="U41" s="78">
        <f>SUMPRODUCT(LTA!F41:AJ41,LTA!F$102:AJ$102,LTA!F$103:AJ$103)</f>
        <v>38.32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438.95</v>
      </c>
      <c r="Z41" s="75">
        <f>IEX!N41</f>
        <v>0</v>
      </c>
      <c r="AA41" s="117">
        <f>STOA!H41</f>
        <v>140.05000000000001</v>
      </c>
      <c r="AB41" s="117">
        <f>-STOA!N41</f>
        <v>-443.41</v>
      </c>
      <c r="AC41">
        <f t="shared" si="0"/>
        <v>23.139473458951748</v>
      </c>
      <c r="AD41">
        <f t="shared" si="1"/>
        <v>1715.5894963518572</v>
      </c>
      <c r="AE41">
        <f>'IDT-1'!B41</f>
        <v>0</v>
      </c>
      <c r="AF41" s="26"/>
      <c r="AG41">
        <f t="shared" si="2"/>
        <v>1715.5894963518572</v>
      </c>
      <c r="AI41" s="75">
        <f>PXIL!H41</f>
        <v>0</v>
      </c>
      <c r="AJ41" s="75">
        <f>PXIL!N41</f>
        <v>0</v>
      </c>
      <c r="AK41" s="75">
        <f>RTM_IEX!H41</f>
        <v>59.55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</row>
    <row r="42" spans="1:44">
      <c r="A42" t="s">
        <v>84</v>
      </c>
      <c r="E42">
        <f>GT_NG!P42</f>
        <v>14.685182271177551</v>
      </c>
      <c r="F42">
        <f>GT_Spot!P42</f>
        <v>0</v>
      </c>
      <c r="G42">
        <f>PPCL_NG!P42</f>
        <v>45.26</v>
      </c>
      <c r="H42">
        <f>PPCL_Spot!P42</f>
        <v>0</v>
      </c>
      <c r="I42">
        <f>Bawana_NG!P42</f>
        <v>99.61999999999999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1029.5184095065074</v>
      </c>
      <c r="P42" s="77">
        <v>114.15439207387458</v>
      </c>
      <c r="Q42" s="77">
        <v>38.055607616849393</v>
      </c>
      <c r="R42" s="80">
        <v>35.499999999999993</v>
      </c>
      <c r="S42" s="80">
        <v>0</v>
      </c>
      <c r="T42" s="78">
        <f>SUMPRODUCT(LTA!F42:AJ42,LTA!F$101:AJ$101,LTA!F$103:AJ$103)</f>
        <v>162.38999999999999</v>
      </c>
      <c r="U42" s="78">
        <f>SUMPRODUCT(LTA!F42:AJ42,LTA!F$102:AJ$102,LTA!F$103:AJ$103)</f>
        <v>37.950000000000003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434.15</v>
      </c>
      <c r="Z42" s="75">
        <f>IEX!N42</f>
        <v>0</v>
      </c>
      <c r="AA42" s="117">
        <f>STOA!H42</f>
        <v>150.71000000000004</v>
      </c>
      <c r="AB42" s="117">
        <f>-STOA!N42</f>
        <v>-443.41</v>
      </c>
      <c r="AC42">
        <f t="shared" si="0"/>
        <v>23.486234129538627</v>
      </c>
      <c r="AD42">
        <f t="shared" si="1"/>
        <v>1766.17735733887</v>
      </c>
      <c r="AE42">
        <f>'IDT-1'!B42</f>
        <v>0</v>
      </c>
      <c r="AF42" s="26"/>
      <c r="AG42">
        <f t="shared" si="2"/>
        <v>1766.17735733887</v>
      </c>
      <c r="AI42" s="75">
        <f>PXIL!H42</f>
        <v>0</v>
      </c>
      <c r="AJ42" s="75">
        <f>PXIL!N42</f>
        <v>0</v>
      </c>
      <c r="AK42" s="75">
        <f>RTM_IEX!H42</f>
        <v>59.55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11.53</v>
      </c>
      <c r="AP42" s="192">
        <f>GDAM_IEX!N42</f>
        <v>0</v>
      </c>
      <c r="AQ42" s="192">
        <f>GDAM_PXI!H42</f>
        <v>0</v>
      </c>
      <c r="AR42" s="192">
        <f>GDAM_PXI!N42</f>
        <v>0</v>
      </c>
    </row>
    <row r="43" spans="1:44">
      <c r="A43" t="s">
        <v>85</v>
      </c>
      <c r="E43">
        <f>GT_NG!P43</f>
        <v>14.685182271177551</v>
      </c>
      <c r="F43">
        <f>GT_Spot!P43</f>
        <v>0</v>
      </c>
      <c r="G43">
        <f>PPCL_NG!P43</f>
        <v>45.26</v>
      </c>
      <c r="H43">
        <f>PPCL_Spot!P43</f>
        <v>0</v>
      </c>
      <c r="I43">
        <f>Bawana_NG!P43</f>
        <v>98.320000000000007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1014.3017182396011</v>
      </c>
      <c r="P43" s="77">
        <v>114.15439207387458</v>
      </c>
      <c r="Q43" s="77">
        <v>38.055607616849393</v>
      </c>
      <c r="R43" s="80">
        <v>35.499999999999993</v>
      </c>
      <c r="S43" s="80">
        <v>0</v>
      </c>
      <c r="T43" s="78">
        <f>SUMPRODUCT(LTA!F43:AJ43,LTA!F$101:AJ$101,LTA!F$103:AJ$103)</f>
        <v>180.55</v>
      </c>
      <c r="U43" s="78">
        <f>SUMPRODUCT(LTA!F43:AJ43,LTA!F$102:AJ$102,LTA!F$103:AJ$103)</f>
        <v>38.11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352.02</v>
      </c>
      <c r="Z43" s="75">
        <f>IEX!N43</f>
        <v>0</v>
      </c>
      <c r="AA43" s="117">
        <f>STOA!H43</f>
        <v>206.15000000000003</v>
      </c>
      <c r="AB43" s="117">
        <f>-STOA!N43</f>
        <v>-443.41</v>
      </c>
      <c r="AC43">
        <f t="shared" si="0"/>
        <v>22.743191246389848</v>
      </c>
      <c r="AD43">
        <f t="shared" si="1"/>
        <v>1706.9737089551124</v>
      </c>
      <c r="AE43">
        <f>'IDT-1'!B43</f>
        <v>0</v>
      </c>
      <c r="AF43" s="26"/>
      <c r="AG43">
        <f t="shared" si="2"/>
        <v>1706.9737089551124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36.020000000000003</v>
      </c>
      <c r="AP43" s="192">
        <f>GDAM_IEX!N43</f>
        <v>0</v>
      </c>
      <c r="AQ43" s="192">
        <f>GDAM_PXI!H43</f>
        <v>0</v>
      </c>
      <c r="AR43" s="192">
        <f>GDAM_PXI!N43</f>
        <v>0</v>
      </c>
    </row>
    <row r="44" spans="1:44">
      <c r="A44" t="s">
        <v>86</v>
      </c>
      <c r="E44">
        <f>GT_NG!P44</f>
        <v>14.685182271177551</v>
      </c>
      <c r="F44">
        <f>GT_Spot!P44</f>
        <v>0</v>
      </c>
      <c r="G44">
        <f>PPCL_NG!P44</f>
        <v>45.26</v>
      </c>
      <c r="H44">
        <f>PPCL_Spot!P44</f>
        <v>0</v>
      </c>
      <c r="I44">
        <f>Bawana_NG!P44</f>
        <v>99.61999999999999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998.46709658200109</v>
      </c>
      <c r="P44" s="77">
        <v>114.15439207387458</v>
      </c>
      <c r="Q44" s="77">
        <v>38.055607616849393</v>
      </c>
      <c r="R44" s="80">
        <v>35.499999999999993</v>
      </c>
      <c r="S44" s="80">
        <v>0</v>
      </c>
      <c r="T44" s="78">
        <f>SUMPRODUCT(LTA!F44:AJ44,LTA!F$101:AJ$101,LTA!F$103:AJ$103)</f>
        <v>209.98</v>
      </c>
      <c r="U44" s="78">
        <f>SUMPRODUCT(LTA!F44:AJ44,LTA!F$102:AJ$102,LTA!F$103:AJ$103)</f>
        <v>38.510000000000005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330.03</v>
      </c>
      <c r="Z44" s="75">
        <f>IEX!N44</f>
        <v>0</v>
      </c>
      <c r="AA44" s="117">
        <f>STOA!H44</f>
        <v>215.85000000000002</v>
      </c>
      <c r="AB44" s="117">
        <f>-STOA!N44</f>
        <v>-443.41</v>
      </c>
      <c r="AC44">
        <f t="shared" si="0"/>
        <v>22.896446575802972</v>
      </c>
      <c r="AD44">
        <f t="shared" si="1"/>
        <v>1727.0158319680995</v>
      </c>
      <c r="AE44">
        <f>'IDT-1'!B44</f>
        <v>0</v>
      </c>
      <c r="AF44" s="26"/>
      <c r="AG44">
        <f t="shared" si="2"/>
        <v>1727.0158319680995</v>
      </c>
      <c r="AI44" s="75">
        <f>PXIL!H44</f>
        <v>0</v>
      </c>
      <c r="AJ44" s="75">
        <f>PXIL!N44</f>
        <v>0</v>
      </c>
      <c r="AK44" s="75">
        <f>RTM_IEX!H44</f>
        <v>14.41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38.799999999999997</v>
      </c>
      <c r="AP44" s="192">
        <f>GDAM_IEX!N44</f>
        <v>0</v>
      </c>
      <c r="AQ44" s="192">
        <f>GDAM_PXI!H44</f>
        <v>0</v>
      </c>
      <c r="AR44" s="192">
        <f>GDAM_PXI!N44</f>
        <v>0</v>
      </c>
    </row>
    <row r="45" spans="1:44">
      <c r="A45" t="s">
        <v>87</v>
      </c>
      <c r="E45">
        <f>GT_NG!P45</f>
        <v>14.685182271177551</v>
      </c>
      <c r="F45">
        <f>GT_Spot!P45</f>
        <v>0</v>
      </c>
      <c r="G45">
        <f>PPCL_NG!P45</f>
        <v>45</v>
      </c>
      <c r="H45">
        <f>PPCL_Spot!P45</f>
        <v>0</v>
      </c>
      <c r="I45">
        <f>Bawana_NG!P45</f>
        <v>99.61999999999999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973.60111333740781</v>
      </c>
      <c r="P45" s="77">
        <v>114.15439207387458</v>
      </c>
      <c r="Q45" s="77">
        <v>38.055607616849393</v>
      </c>
      <c r="R45" s="80">
        <v>35.499999999999993</v>
      </c>
      <c r="S45" s="80">
        <v>0</v>
      </c>
      <c r="T45" s="78">
        <f>SUMPRODUCT(LTA!F45:AJ45,LTA!F$101:AJ$101,LTA!F$103:AJ$103)</f>
        <v>230.04000000000002</v>
      </c>
      <c r="U45" s="78">
        <f>SUMPRODUCT(LTA!F45:AJ45,LTA!F$102:AJ$102,LTA!F$103:AJ$103)</f>
        <v>50.95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381.6</v>
      </c>
      <c r="Z45" s="75">
        <f>IEX!N45</f>
        <v>0</v>
      </c>
      <c r="AA45" s="117">
        <f>STOA!H45</f>
        <v>236.12000000000003</v>
      </c>
      <c r="AB45" s="117">
        <f>-STOA!N45</f>
        <v>-443.41</v>
      </c>
      <c r="AC45">
        <f t="shared" si="0"/>
        <v>23.974817161345786</v>
      </c>
      <c r="AD45">
        <f t="shared" si="1"/>
        <v>1699.2214781379632</v>
      </c>
      <c r="AE45">
        <f>'IDT-1'!B45</f>
        <v>0</v>
      </c>
      <c r="AF45" s="26"/>
      <c r="AG45">
        <f t="shared" si="2"/>
        <v>1699.2214781379632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-57.23</v>
      </c>
      <c r="AM45" s="75">
        <f>RTM_PXI!H45</f>
        <v>0</v>
      </c>
      <c r="AN45" s="75">
        <f>RTM_PXI!N45</f>
        <v>0</v>
      </c>
      <c r="AO45" s="192">
        <f>GDAM_IEX!H45</f>
        <v>4.51</v>
      </c>
      <c r="AP45" s="192">
        <f>GDAM_IEX!N45</f>
        <v>0</v>
      </c>
      <c r="AQ45" s="192">
        <f>GDAM_PXI!H45</f>
        <v>0</v>
      </c>
      <c r="AR45" s="192">
        <f>GDAM_PXI!N45</f>
        <v>0</v>
      </c>
    </row>
    <row r="46" spans="1:44">
      <c r="A46" t="s">
        <v>88</v>
      </c>
      <c r="E46">
        <f>GT_NG!P46</f>
        <v>14.685182271177551</v>
      </c>
      <c r="F46">
        <f>GT_Spot!P46</f>
        <v>0</v>
      </c>
      <c r="G46">
        <f>PPCL_NG!P46</f>
        <v>45.83</v>
      </c>
      <c r="H46">
        <f>PPCL_Spot!P46</f>
        <v>0</v>
      </c>
      <c r="I46">
        <f>Bawana_NG!P46</f>
        <v>99.61999999999999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962.77656648740776</v>
      </c>
      <c r="P46" s="77">
        <v>114.15439207387458</v>
      </c>
      <c r="Q46" s="77">
        <v>38.055607616849393</v>
      </c>
      <c r="R46" s="80">
        <v>35.499999999999993</v>
      </c>
      <c r="S46" s="80">
        <v>0</v>
      </c>
      <c r="T46" s="78">
        <f>SUMPRODUCT(LTA!F46:AJ46,LTA!F$101:AJ$101,LTA!F$103:AJ$103)</f>
        <v>249.98</v>
      </c>
      <c r="U46" s="78">
        <f>SUMPRODUCT(LTA!F46:AJ46,LTA!F$102:AJ$102,LTA!F$103:AJ$103)</f>
        <v>47.13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224.38</v>
      </c>
      <c r="Z46" s="75">
        <f>IEX!N46</f>
        <v>0</v>
      </c>
      <c r="AA46" s="117">
        <f>STOA!H46</f>
        <v>202.5</v>
      </c>
      <c r="AB46" s="117">
        <f>-STOA!N46</f>
        <v>-443.41</v>
      </c>
      <c r="AC46">
        <f t="shared" si="0"/>
        <v>22.267384032035928</v>
      </c>
      <c r="AD46">
        <f t="shared" si="1"/>
        <v>1700.9343644172732</v>
      </c>
      <c r="AE46">
        <f>'IDT-1'!B46</f>
        <v>0</v>
      </c>
      <c r="AF46" s="26"/>
      <c r="AG46">
        <f t="shared" si="2"/>
        <v>1700.9343644172732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-48</v>
      </c>
      <c r="AM46" s="75">
        <f>RTM_PXI!H46</f>
        <v>0</v>
      </c>
      <c r="AN46" s="75">
        <f>RTM_PXI!N46</f>
        <v>0</v>
      </c>
      <c r="AO46" s="192">
        <f>GDAM_IEX!H46</f>
        <v>180</v>
      </c>
      <c r="AP46" s="192">
        <f>GDAM_IEX!N46</f>
        <v>0</v>
      </c>
      <c r="AQ46" s="192">
        <f>GDAM_PXI!H46</f>
        <v>0</v>
      </c>
      <c r="AR46" s="192">
        <f>GDAM_PXI!N46</f>
        <v>0</v>
      </c>
    </row>
    <row r="47" spans="1:44">
      <c r="A47" t="s">
        <v>89</v>
      </c>
      <c r="E47">
        <f>GT_NG!P47</f>
        <v>14.685182271177551</v>
      </c>
      <c r="F47">
        <f>GT_Spot!P47</f>
        <v>0</v>
      </c>
      <c r="G47">
        <f>PPCL_NG!P47</f>
        <v>46.677171080540575</v>
      </c>
      <c r="H47">
        <f>PPCL_Spot!P47</f>
        <v>0</v>
      </c>
      <c r="I47">
        <f>Bawana_NG!P47</f>
        <v>98.64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952.44865126394234</v>
      </c>
      <c r="P47" s="77">
        <v>114.15439207387458</v>
      </c>
      <c r="Q47" s="77">
        <v>38.055607616849393</v>
      </c>
      <c r="R47" s="80">
        <v>35.499999999999993</v>
      </c>
      <c r="S47" s="80">
        <v>0</v>
      </c>
      <c r="T47" s="78">
        <f>SUMPRODUCT(LTA!F47:AJ47,LTA!F$101:AJ$101,LTA!F$103:AJ$103)</f>
        <v>259.73</v>
      </c>
      <c r="U47" s="78">
        <f>SUMPRODUCT(LTA!F47:AJ47,LTA!F$102:AJ$102,LTA!F$103:AJ$103)</f>
        <v>46.43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204.32</v>
      </c>
      <c r="AB47" s="117">
        <f>-STOA!N47</f>
        <v>-443.41</v>
      </c>
      <c r="AC47">
        <f t="shared" si="0"/>
        <v>20.069782887936537</v>
      </c>
      <c r="AD47">
        <f t="shared" si="1"/>
        <v>1715.6112214184477</v>
      </c>
      <c r="AE47">
        <f>'IDT-1'!B47</f>
        <v>0</v>
      </c>
      <c r="AF47" s="26"/>
      <c r="AG47">
        <f t="shared" si="2"/>
        <v>1715.6112214184477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-22.47</v>
      </c>
      <c r="AM47" s="75">
        <f>RTM_PXI!H47</f>
        <v>0</v>
      </c>
      <c r="AN47" s="75">
        <f>RTM_PXI!N47</f>
        <v>0</v>
      </c>
      <c r="AO47" s="192">
        <f>GDAM_IEX!H47</f>
        <v>390.92</v>
      </c>
      <c r="AP47" s="192">
        <f>GDAM_IEX!N47</f>
        <v>0</v>
      </c>
      <c r="AQ47" s="192">
        <f>GDAM_PXI!H47</f>
        <v>0</v>
      </c>
      <c r="AR47" s="192">
        <f>GDAM_PXI!N47</f>
        <v>0</v>
      </c>
    </row>
    <row r="48" spans="1:44">
      <c r="A48" t="s">
        <v>90</v>
      </c>
      <c r="E48">
        <f>GT_NG!P48</f>
        <v>14.685182271177551</v>
      </c>
      <c r="F48">
        <f>GT_Spot!P48</f>
        <v>0</v>
      </c>
      <c r="G48">
        <f>PPCL_NG!P48</f>
        <v>46.677171080540575</v>
      </c>
      <c r="H48">
        <f>PPCL_Spot!P48</f>
        <v>0</v>
      </c>
      <c r="I48">
        <f>Bawana_NG!P48</f>
        <v>98.64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945.82133504076774</v>
      </c>
      <c r="P48" s="77">
        <v>114.15439207387458</v>
      </c>
      <c r="Q48" s="77">
        <v>38.055607616849393</v>
      </c>
      <c r="R48" s="80">
        <v>35.499999999999993</v>
      </c>
      <c r="S48" s="80">
        <v>0</v>
      </c>
      <c r="T48" s="78">
        <f>SUMPRODUCT(LTA!F48:AJ48,LTA!F$101:AJ$101,LTA!F$103:AJ$103)</f>
        <v>270.02999999999997</v>
      </c>
      <c r="U48" s="78">
        <f>SUMPRODUCT(LTA!F48:AJ48,LTA!F$102:AJ$102,LTA!F$103:AJ$103)</f>
        <v>46.42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186.07</v>
      </c>
      <c r="AB48" s="117">
        <f>-STOA!N48</f>
        <v>-443.41</v>
      </c>
      <c r="AC48">
        <f t="shared" si="0"/>
        <v>19.791462931322719</v>
      </c>
      <c r="AD48">
        <f t="shared" si="1"/>
        <v>1725.8822251518868</v>
      </c>
      <c r="AE48">
        <f>'IDT-1'!B48</f>
        <v>0</v>
      </c>
      <c r="AF48" s="26"/>
      <c r="AG48">
        <f t="shared" si="2"/>
        <v>1725.8822251518868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-5.58</v>
      </c>
      <c r="AM48" s="75">
        <f>RTM_PXI!H48</f>
        <v>0</v>
      </c>
      <c r="AN48" s="75">
        <f>RTM_PXI!N48</f>
        <v>0</v>
      </c>
      <c r="AO48" s="192">
        <f>GDAM_IEX!H48</f>
        <v>398.61</v>
      </c>
      <c r="AP48" s="192">
        <f>GDAM_IEX!N48</f>
        <v>0</v>
      </c>
      <c r="AQ48" s="192">
        <f>GDAM_PXI!H48</f>
        <v>0</v>
      </c>
      <c r="AR48" s="192">
        <f>GDAM_PXI!N48</f>
        <v>0</v>
      </c>
    </row>
    <row r="49" spans="1:44">
      <c r="A49" t="s">
        <v>91</v>
      </c>
      <c r="E49">
        <f>GT_NG!P49</f>
        <v>14.685182271177551</v>
      </c>
      <c r="F49">
        <f>GT_Spot!P49</f>
        <v>0</v>
      </c>
      <c r="G49">
        <f>PPCL_NG!P49</f>
        <v>46.677171080540575</v>
      </c>
      <c r="H49">
        <f>PPCL_Spot!P49</f>
        <v>0</v>
      </c>
      <c r="I49">
        <f>Bawana_NG!P49</f>
        <v>97.68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942.55395143875512</v>
      </c>
      <c r="P49" s="77">
        <v>114.15439207387458</v>
      </c>
      <c r="Q49" s="77">
        <v>38.055607616849393</v>
      </c>
      <c r="R49" s="80">
        <v>35.499999999999993</v>
      </c>
      <c r="S49" s="80">
        <v>0</v>
      </c>
      <c r="T49" s="78">
        <f>SUMPRODUCT(LTA!F49:AJ49,LTA!F$101:AJ$101,LTA!F$103:AJ$103)</f>
        <v>277.15000000000003</v>
      </c>
      <c r="U49" s="78">
        <f>SUMPRODUCT(LTA!F49:AJ49,LTA!F$102:AJ$102,LTA!F$103:AJ$103)</f>
        <v>46.61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192.98000000000002</v>
      </c>
      <c r="AB49" s="117">
        <f>-STOA!N49</f>
        <v>-443.41</v>
      </c>
      <c r="AC49">
        <f t="shared" si="0"/>
        <v>20.399656228425659</v>
      </c>
      <c r="AD49">
        <f t="shared" si="1"/>
        <v>1642.0866482527715</v>
      </c>
      <c r="AE49">
        <f>'IDT-1'!B49</f>
        <v>0</v>
      </c>
      <c r="AF49" s="26"/>
      <c r="AG49">
        <f t="shared" si="2"/>
        <v>1642.0866482527715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-64.180000000000007</v>
      </c>
      <c r="AM49" s="75">
        <f>RTM_PXI!H49</f>
        <v>0</v>
      </c>
      <c r="AN49" s="75">
        <f>RTM_PXI!N49</f>
        <v>0</v>
      </c>
      <c r="AO49" s="192">
        <f>GDAM_IEX!H49</f>
        <v>364.03</v>
      </c>
      <c r="AP49" s="192">
        <f>GDAM_IEX!N49</f>
        <v>0</v>
      </c>
      <c r="AQ49" s="192">
        <f>GDAM_PXI!H49</f>
        <v>0</v>
      </c>
      <c r="AR49" s="192">
        <f>GDAM_PXI!N49</f>
        <v>0</v>
      </c>
    </row>
    <row r="50" spans="1:44">
      <c r="A50" t="s">
        <v>92</v>
      </c>
      <c r="E50">
        <f>GT_NG!P50</f>
        <v>14.685182271177551</v>
      </c>
      <c r="F50">
        <f>GT_Spot!P50</f>
        <v>0</v>
      </c>
      <c r="G50">
        <f>PPCL_NG!P50</f>
        <v>46.677171080540575</v>
      </c>
      <c r="H50">
        <f>PPCL_Spot!P50</f>
        <v>0</v>
      </c>
      <c r="I50">
        <f>Bawana_NG!P50</f>
        <v>99.61999999999999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932.19352744716775</v>
      </c>
      <c r="P50" s="77">
        <v>114.15439207387458</v>
      </c>
      <c r="Q50" s="77">
        <v>38.055607616849393</v>
      </c>
      <c r="R50" s="80">
        <v>35.499999999999993</v>
      </c>
      <c r="S50" s="80">
        <v>0</v>
      </c>
      <c r="T50" s="78">
        <f>SUMPRODUCT(LTA!F50:AJ50,LTA!F$101:AJ$101,LTA!F$103:AJ$103)</f>
        <v>281.52000000000004</v>
      </c>
      <c r="U50" s="78">
        <f>SUMPRODUCT(LTA!F50:AJ50,LTA!F$102:AJ$102,LTA!F$103:AJ$103)</f>
        <v>52.849999999999994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197.31</v>
      </c>
      <c r="AB50" s="117">
        <f>-STOA!N50</f>
        <v>-443.41</v>
      </c>
      <c r="AC50">
        <f t="shared" si="0"/>
        <v>20.461023654684674</v>
      </c>
      <c r="AD50">
        <f t="shared" si="1"/>
        <v>1630.8048568349247</v>
      </c>
      <c r="AE50">
        <f>'IDT-1'!B50</f>
        <v>0</v>
      </c>
      <c r="AF50" s="26"/>
      <c r="AG50">
        <f t="shared" si="2"/>
        <v>1630.8048568349247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-64.63</v>
      </c>
      <c r="AM50" s="75">
        <f>RTM_PXI!H50</f>
        <v>0</v>
      </c>
      <c r="AN50" s="75">
        <f>RTM_PXI!N50</f>
        <v>0</v>
      </c>
      <c r="AO50" s="192">
        <f>GDAM_IEX!H50</f>
        <v>346.74</v>
      </c>
      <c r="AP50" s="192">
        <f>GDAM_IEX!N50</f>
        <v>0</v>
      </c>
      <c r="AQ50" s="192">
        <f>GDAM_PXI!H50</f>
        <v>0</v>
      </c>
      <c r="AR50" s="192">
        <f>GDAM_PXI!N50</f>
        <v>0</v>
      </c>
    </row>
    <row r="51" spans="1:44">
      <c r="A51" t="s">
        <v>93</v>
      </c>
      <c r="E51">
        <f>GT_NG!P51</f>
        <v>14.685182271177551</v>
      </c>
      <c r="F51">
        <f>GT_Spot!P51</f>
        <v>0</v>
      </c>
      <c r="G51">
        <f>PPCL_NG!P51</f>
        <v>45.55</v>
      </c>
      <c r="H51">
        <f>PPCL_Spot!P51</f>
        <v>0</v>
      </c>
      <c r="I51">
        <f>Bawana_NG!P51</f>
        <v>98.966310118559377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921.69303017048355</v>
      </c>
      <c r="P51" s="77">
        <v>114.15439207387458</v>
      </c>
      <c r="Q51" s="77">
        <v>38.055607616849393</v>
      </c>
      <c r="R51" s="80">
        <v>35.499999999999993</v>
      </c>
      <c r="S51" s="80">
        <v>0</v>
      </c>
      <c r="T51" s="78">
        <f>SUMPRODUCT(LTA!F51:AJ51,LTA!F$101:AJ$101,LTA!F$103:AJ$103)</f>
        <v>286.51</v>
      </c>
      <c r="U51" s="78">
        <f>SUMPRODUCT(LTA!F51:AJ51,LTA!F$102:AJ$102,LTA!F$103:AJ$103)</f>
        <v>44.71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200.48000000000002</v>
      </c>
      <c r="AB51" s="117">
        <f>-STOA!N51</f>
        <v>-443.41</v>
      </c>
      <c r="AC51">
        <f t="shared" si="0"/>
        <v>20.471824267156176</v>
      </c>
      <c r="AD51">
        <f t="shared" si="1"/>
        <v>1561.9426979837883</v>
      </c>
      <c r="AE51">
        <f>'IDT-1'!B51</f>
        <v>0</v>
      </c>
      <c r="AF51" s="26"/>
      <c r="AG51">
        <f t="shared" si="2"/>
        <v>1561.9426979837883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-78</v>
      </c>
      <c r="AM51" s="75">
        <f>RTM_PXI!H51</f>
        <v>0</v>
      </c>
      <c r="AN51" s="75">
        <f>RTM_PXI!N51</f>
        <v>0</v>
      </c>
      <c r="AO51" s="192">
        <f>GDAM_IEX!H51</f>
        <v>303.52</v>
      </c>
      <c r="AP51" s="192">
        <f>GDAM_IEX!N51</f>
        <v>0</v>
      </c>
      <c r="AQ51" s="192">
        <f>GDAM_PXI!H51</f>
        <v>0</v>
      </c>
      <c r="AR51" s="192">
        <f>GDAM_PXI!N51</f>
        <v>0</v>
      </c>
    </row>
    <row r="52" spans="1:44">
      <c r="A52" t="s">
        <v>94</v>
      </c>
      <c r="E52">
        <f>GT_NG!P52</f>
        <v>14.685182271177551</v>
      </c>
      <c r="F52">
        <f>GT_Spot!P52</f>
        <v>0</v>
      </c>
      <c r="G52">
        <f>PPCL_NG!P52</f>
        <v>46.4</v>
      </c>
      <c r="H52">
        <f>PPCL_Spot!P52</f>
        <v>0</v>
      </c>
      <c r="I52">
        <f>Bawana_NG!P52</f>
        <v>98.966310118559377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921.69303017048355</v>
      </c>
      <c r="P52" s="77">
        <v>114.15439207387458</v>
      </c>
      <c r="Q52" s="77">
        <v>38.055607616849393</v>
      </c>
      <c r="R52" s="80">
        <v>35.499999999999993</v>
      </c>
      <c r="S52" s="80">
        <v>0</v>
      </c>
      <c r="T52" s="78">
        <f>SUMPRODUCT(LTA!F52:AJ52,LTA!F$101:AJ$101,LTA!F$103:AJ$103)</f>
        <v>272.27</v>
      </c>
      <c r="U52" s="78">
        <f>SUMPRODUCT(LTA!F52:AJ52,LTA!F$102:AJ$102,LTA!F$103:AJ$103)</f>
        <v>44.73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204.22000000000003</v>
      </c>
      <c r="AB52" s="117">
        <f>-STOA!N52</f>
        <v>-443.41</v>
      </c>
      <c r="AC52">
        <f t="shared" si="0"/>
        <v>20.174005206623487</v>
      </c>
      <c r="AD52">
        <f t="shared" si="1"/>
        <v>1527.6205170443209</v>
      </c>
      <c r="AE52">
        <f>'IDT-1'!B52</f>
        <v>0</v>
      </c>
      <c r="AF52" s="26"/>
      <c r="AG52">
        <f t="shared" si="2"/>
        <v>1527.6205170443209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-54</v>
      </c>
      <c r="AM52" s="75">
        <f>RTM_PXI!H52</f>
        <v>0</v>
      </c>
      <c r="AN52" s="75">
        <f>RTM_PXI!N52</f>
        <v>0</v>
      </c>
      <c r="AO52" s="192">
        <f>GDAM_IEX!H52</f>
        <v>254.53</v>
      </c>
      <c r="AP52" s="192">
        <f>GDAM_IEX!N52</f>
        <v>0</v>
      </c>
      <c r="AQ52" s="192">
        <f>GDAM_PXI!H52</f>
        <v>0</v>
      </c>
      <c r="AR52" s="192">
        <f>GDAM_PXI!N52</f>
        <v>0</v>
      </c>
    </row>
    <row r="53" spans="1:44">
      <c r="A53" t="s">
        <v>95</v>
      </c>
      <c r="E53">
        <f>GT_NG!P53</f>
        <v>14.685182271177551</v>
      </c>
      <c r="F53">
        <f>GT_Spot!P53</f>
        <v>0</v>
      </c>
      <c r="G53">
        <f>PPCL_NG!P53</f>
        <v>46.4</v>
      </c>
      <c r="H53">
        <f>PPCL_Spot!P53</f>
        <v>0</v>
      </c>
      <c r="I53">
        <f>Bawana_NG!P53</f>
        <v>99.3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854.05826122682618</v>
      </c>
      <c r="P53" s="77">
        <v>114.15439207387458</v>
      </c>
      <c r="Q53" s="77">
        <v>38.055607616849393</v>
      </c>
      <c r="R53" s="80">
        <v>35.499999999999993</v>
      </c>
      <c r="S53" s="80">
        <v>0</v>
      </c>
      <c r="T53" s="78">
        <f>SUMPRODUCT(LTA!F53:AJ53,LTA!F$101:AJ$101,LTA!F$103:AJ$103)</f>
        <v>273.14999999999998</v>
      </c>
      <c r="U53" s="78">
        <f>SUMPRODUCT(LTA!F53:AJ53,LTA!F$102:AJ$102,LTA!F$103:AJ$103)</f>
        <v>44.18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205.95</v>
      </c>
      <c r="AB53" s="117">
        <f>-STOA!N53</f>
        <v>-443.41</v>
      </c>
      <c r="AC53">
        <f t="shared" si="0"/>
        <v>19.564371200787196</v>
      </c>
      <c r="AD53">
        <f t="shared" si="1"/>
        <v>1431.4590719879404</v>
      </c>
      <c r="AE53">
        <f>'IDT-1'!B53</f>
        <v>0</v>
      </c>
      <c r="AF53" s="26"/>
      <c r="AG53">
        <f t="shared" si="2"/>
        <v>1431.4590719879404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-50</v>
      </c>
      <c r="AM53" s="75">
        <f>RTM_PXI!H53</f>
        <v>0</v>
      </c>
      <c r="AN53" s="75">
        <f>RTM_PXI!N53</f>
        <v>0</v>
      </c>
      <c r="AO53" s="192">
        <f>GDAM_IEX!H53</f>
        <v>219</v>
      </c>
      <c r="AP53" s="192">
        <f>GDAM_IEX!N53</f>
        <v>0</v>
      </c>
      <c r="AQ53" s="192">
        <f>GDAM_PXI!H53</f>
        <v>0</v>
      </c>
      <c r="AR53" s="192">
        <f>GDAM_PXI!N53</f>
        <v>0</v>
      </c>
    </row>
    <row r="54" spans="1:44">
      <c r="A54" t="s">
        <v>96</v>
      </c>
      <c r="E54">
        <f>GT_NG!P54</f>
        <v>14.685182271177551</v>
      </c>
      <c r="F54">
        <f>GT_Spot!P54</f>
        <v>0</v>
      </c>
      <c r="G54">
        <f>PPCL_NG!P54</f>
        <v>46.4</v>
      </c>
      <c r="H54">
        <f>PPCL_Spot!P54</f>
        <v>0</v>
      </c>
      <c r="I54">
        <f>Bawana_NG!P54</f>
        <v>99.61999999999999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892.57265686933897</v>
      </c>
      <c r="P54" s="77">
        <v>114.15439207387458</v>
      </c>
      <c r="Q54" s="77">
        <v>38.055607616849393</v>
      </c>
      <c r="R54" s="80">
        <v>35.499999999999993</v>
      </c>
      <c r="S54" s="80">
        <v>0</v>
      </c>
      <c r="T54" s="78">
        <f>SUMPRODUCT(LTA!F54:AJ54,LTA!F$101:AJ$101,LTA!F$103:AJ$103)</f>
        <v>274.68</v>
      </c>
      <c r="U54" s="78">
        <f>SUMPRODUCT(LTA!F54:AJ54,LTA!F$102:AJ$102,LTA!F$103:AJ$103)</f>
        <v>43.489999999999995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207.01</v>
      </c>
      <c r="AB54" s="117">
        <f>-STOA!N54</f>
        <v>-443.41</v>
      </c>
      <c r="AC54">
        <f t="shared" si="0"/>
        <v>19.789661969608382</v>
      </c>
      <c r="AD54">
        <f t="shared" si="1"/>
        <v>1445.668176861632</v>
      </c>
      <c r="AE54">
        <f>'IDT-1'!B54</f>
        <v>0</v>
      </c>
      <c r="AF54" s="26"/>
      <c r="AG54">
        <f t="shared" si="2"/>
        <v>1445.668176861632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-35</v>
      </c>
      <c r="AM54" s="75">
        <f>RTM_PXI!H54</f>
        <v>0</v>
      </c>
      <c r="AN54" s="75">
        <f>RTM_PXI!N54</f>
        <v>0</v>
      </c>
      <c r="AO54" s="192">
        <f>GDAM_IEX!H54</f>
        <v>177.7</v>
      </c>
      <c r="AP54" s="192">
        <f>GDAM_IEX!N54</f>
        <v>0</v>
      </c>
      <c r="AQ54" s="192">
        <f>GDAM_PXI!H54</f>
        <v>0</v>
      </c>
      <c r="AR54" s="192">
        <f>GDAM_PXI!N54</f>
        <v>0</v>
      </c>
    </row>
    <row r="55" spans="1:44">
      <c r="A55" t="s">
        <v>97</v>
      </c>
      <c r="E55">
        <f>GT_NG!P55</f>
        <v>14.685182271177551</v>
      </c>
      <c r="F55">
        <f>GT_Spot!P55</f>
        <v>0</v>
      </c>
      <c r="G55">
        <f>PPCL_NG!P55</f>
        <v>46.4</v>
      </c>
      <c r="H55">
        <f>PPCL_Spot!P55</f>
        <v>0</v>
      </c>
      <c r="I55">
        <f>Bawana_NG!P55</f>
        <v>98.966310118559377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883.83224627115214</v>
      </c>
      <c r="P55" s="77">
        <v>114.15439207387458</v>
      </c>
      <c r="Q55" s="77">
        <v>38.055607616849393</v>
      </c>
      <c r="R55" s="80">
        <v>35.499999999999993</v>
      </c>
      <c r="S55" s="80">
        <v>0</v>
      </c>
      <c r="T55" s="78">
        <f>SUMPRODUCT(LTA!F55:AJ55,LTA!F$101:AJ$101,LTA!F$103:AJ$103)</f>
        <v>272.77</v>
      </c>
      <c r="U55" s="78">
        <f>SUMPRODUCT(LTA!F55:AJ55,LTA!F$102:AJ$102,LTA!F$103:AJ$103)</f>
        <v>43.01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206.43</v>
      </c>
      <c r="AB55" s="117">
        <f>-STOA!N55</f>
        <v>-443.41</v>
      </c>
      <c r="AC55">
        <f t="shared" si="0"/>
        <v>19.760761033087416</v>
      </c>
      <c r="AD55">
        <f t="shared" si="1"/>
        <v>1390.7129773185254</v>
      </c>
      <c r="AE55">
        <f>'IDT-1'!B55</f>
        <v>0</v>
      </c>
      <c r="AF55" s="26"/>
      <c r="AG55">
        <f t="shared" si="2"/>
        <v>1390.7129773185254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-44</v>
      </c>
      <c r="AM55" s="75">
        <f>RTM_PXI!H55</f>
        <v>0</v>
      </c>
      <c r="AN55" s="75">
        <f>RTM_PXI!N55</f>
        <v>0</v>
      </c>
      <c r="AO55" s="192">
        <f>GDAM_IEX!H55</f>
        <v>144.08000000000001</v>
      </c>
      <c r="AP55" s="192">
        <f>GDAM_IEX!N55</f>
        <v>0</v>
      </c>
      <c r="AQ55" s="192">
        <f>GDAM_PXI!H55</f>
        <v>0</v>
      </c>
      <c r="AR55" s="192">
        <f>GDAM_PXI!N55</f>
        <v>0</v>
      </c>
    </row>
    <row r="56" spans="1:44">
      <c r="A56" t="s">
        <v>98</v>
      </c>
      <c r="E56">
        <f>GT_NG!P56</f>
        <v>14.685182271177551</v>
      </c>
      <c r="F56">
        <f>GT_Spot!P56</f>
        <v>0</v>
      </c>
      <c r="G56">
        <f>PPCL_NG!P56</f>
        <v>46.4</v>
      </c>
      <c r="H56">
        <f>PPCL_Spot!P56</f>
        <v>0</v>
      </c>
      <c r="I56">
        <f>Bawana_NG!P56</f>
        <v>99.619999999999976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853.09790255377061</v>
      </c>
      <c r="P56" s="77">
        <v>114.15439207387458</v>
      </c>
      <c r="Q56" s="77">
        <v>38.055607616849393</v>
      </c>
      <c r="R56" s="80">
        <v>35.499999999999993</v>
      </c>
      <c r="S56" s="80">
        <v>0</v>
      </c>
      <c r="T56" s="78">
        <f>SUMPRODUCT(LTA!F56:AJ56,LTA!F$101:AJ$101,LTA!F$103:AJ$103)</f>
        <v>291.61</v>
      </c>
      <c r="U56" s="78">
        <f>SUMPRODUCT(LTA!F56:AJ56,LTA!F$102:AJ$102,LTA!F$103:AJ$103)</f>
        <v>42.9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206.53000000000003</v>
      </c>
      <c r="AB56" s="117">
        <f>-STOA!N56</f>
        <v>-443.41</v>
      </c>
      <c r="AC56">
        <f t="shared" si="0"/>
        <v>19.422045836231863</v>
      </c>
      <c r="AD56">
        <f t="shared" si="1"/>
        <v>1364.5310386794399</v>
      </c>
      <c r="AE56">
        <f>'IDT-1'!B56</f>
        <v>0</v>
      </c>
      <c r="AF56" s="26"/>
      <c r="AG56">
        <f t="shared" si="2"/>
        <v>1364.5310386794399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-17</v>
      </c>
      <c r="AM56" s="75">
        <f>RTM_PXI!H56</f>
        <v>0</v>
      </c>
      <c r="AN56" s="75">
        <f>RTM_PXI!N56</f>
        <v>0</v>
      </c>
      <c r="AO56" s="192">
        <f>GDAM_IEX!H56</f>
        <v>101.81</v>
      </c>
      <c r="AP56" s="192">
        <f>GDAM_IEX!N56</f>
        <v>0</v>
      </c>
      <c r="AQ56" s="192">
        <f>GDAM_PXI!H56</f>
        <v>0</v>
      </c>
      <c r="AR56" s="192">
        <f>GDAM_PXI!N56</f>
        <v>0</v>
      </c>
    </row>
    <row r="57" spans="1:44">
      <c r="A57" t="s">
        <v>99</v>
      </c>
      <c r="E57">
        <f>GT_NG!P57</f>
        <v>14.685182271177551</v>
      </c>
      <c r="F57">
        <f>GT_Spot!P57</f>
        <v>0</v>
      </c>
      <c r="G57">
        <f>PPCL_NG!P57</f>
        <v>45.55</v>
      </c>
      <c r="H57">
        <f>PPCL_Spot!P57</f>
        <v>0</v>
      </c>
      <c r="I57">
        <f>Bawana_NG!P57</f>
        <v>99.619999999999976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855.2449910524964</v>
      </c>
      <c r="P57" s="77">
        <v>114.15439207387458</v>
      </c>
      <c r="Q57" s="77">
        <v>38.055607616849393</v>
      </c>
      <c r="R57" s="80">
        <v>35.499999999999993</v>
      </c>
      <c r="S57" s="80">
        <v>0</v>
      </c>
      <c r="T57" s="78">
        <f>SUMPRODUCT(LTA!F57:AJ57,LTA!F$101:AJ$101,LTA!F$103:AJ$103)</f>
        <v>288.69000000000005</v>
      </c>
      <c r="U57" s="78">
        <f>SUMPRODUCT(LTA!F57:AJ57,LTA!F$102:AJ$102,LTA!F$103:AJ$103)</f>
        <v>33.480000000000004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205.18</v>
      </c>
      <c r="AB57" s="117">
        <f>-STOA!N57</f>
        <v>-443.41</v>
      </c>
      <c r="AC57">
        <f t="shared" si="0"/>
        <v>19.162060047143331</v>
      </c>
      <c r="AD57">
        <f t="shared" si="1"/>
        <v>1346.3481129672546</v>
      </c>
      <c r="AE57">
        <f>'IDT-1'!B57</f>
        <v>0</v>
      </c>
      <c r="AF57" s="26"/>
      <c r="AG57">
        <f t="shared" si="2"/>
        <v>1346.3481129672546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78.760000000000005</v>
      </c>
      <c r="AP57" s="192">
        <f>GDAM_IEX!N57</f>
        <v>0</v>
      </c>
      <c r="AQ57" s="192">
        <f>GDAM_PXI!H57</f>
        <v>0</v>
      </c>
      <c r="AR57" s="192">
        <f>GDAM_PXI!N57</f>
        <v>0</v>
      </c>
    </row>
    <row r="58" spans="1:44">
      <c r="A58" t="s">
        <v>100</v>
      </c>
      <c r="E58">
        <f>GT_NG!P58</f>
        <v>14.685182271177551</v>
      </c>
      <c r="F58">
        <f>GT_Spot!P58</f>
        <v>0</v>
      </c>
      <c r="G58">
        <f>PPCL_NG!P58</f>
        <v>46.4</v>
      </c>
      <c r="H58">
        <f>PPCL_Spot!P58</f>
        <v>0</v>
      </c>
      <c r="I58">
        <f>Bawana_NG!P58</f>
        <v>99.619999999999976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857.16583543010654</v>
      </c>
      <c r="P58" s="77">
        <v>114.15439207387458</v>
      </c>
      <c r="Q58" s="77">
        <v>38.055607616849393</v>
      </c>
      <c r="R58" s="80">
        <v>35.499999999999993</v>
      </c>
      <c r="S58" s="80">
        <v>0</v>
      </c>
      <c r="T58" s="78">
        <f>SUMPRODUCT(LTA!F58:AJ58,LTA!F$101:AJ$101,LTA!F$103:AJ$103)</f>
        <v>280</v>
      </c>
      <c r="U58" s="78">
        <f>SUMPRODUCT(LTA!F58:AJ58,LTA!F$102:AJ$102,LTA!F$103:AJ$103)</f>
        <v>34.06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203.17000000000002</v>
      </c>
      <c r="AB58" s="117">
        <f>-STOA!N58</f>
        <v>-443.41</v>
      </c>
      <c r="AC58">
        <f t="shared" si="0"/>
        <v>19.097387477666299</v>
      </c>
      <c r="AD58">
        <f t="shared" si="1"/>
        <v>1324.6536299143415</v>
      </c>
      <c r="AE58">
        <f>'IDT-1'!B58</f>
        <v>0</v>
      </c>
      <c r="AF58" s="26"/>
      <c r="AG58">
        <f t="shared" si="2"/>
        <v>1324.6536299143415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64.349999999999994</v>
      </c>
      <c r="AP58" s="192">
        <f>GDAM_IEX!N58</f>
        <v>0</v>
      </c>
      <c r="AQ58" s="192">
        <f>GDAM_PXI!H58</f>
        <v>0</v>
      </c>
      <c r="AR58" s="192">
        <f>GDAM_PXI!N58</f>
        <v>0</v>
      </c>
    </row>
    <row r="59" spans="1:44">
      <c r="A59" t="s">
        <v>101</v>
      </c>
      <c r="E59">
        <f>GT_NG!P59</f>
        <v>14.685182271177551</v>
      </c>
      <c r="F59">
        <f>GT_Spot!P59</f>
        <v>0</v>
      </c>
      <c r="G59">
        <f>PPCL_NG!P59</f>
        <v>46.4</v>
      </c>
      <c r="H59">
        <f>PPCL_Spot!P59</f>
        <v>0</v>
      </c>
      <c r="I59">
        <f>Bawana_NG!P59</f>
        <v>99.619999999999976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835.54030702784212</v>
      </c>
      <c r="P59" s="77">
        <v>114.15439207387458</v>
      </c>
      <c r="Q59" s="77">
        <v>38.055607616849393</v>
      </c>
      <c r="R59" s="80">
        <v>35.499999999999993</v>
      </c>
      <c r="S59" s="80">
        <v>0</v>
      </c>
      <c r="T59" s="78">
        <f>SUMPRODUCT(LTA!F59:AJ59,LTA!F$101:AJ$101,LTA!F$103:AJ$103)</f>
        <v>267.48</v>
      </c>
      <c r="U59" s="78">
        <f>SUMPRODUCT(LTA!F59:AJ59,LTA!F$102:AJ$102,LTA!F$103:AJ$103)</f>
        <v>34.35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199.71</v>
      </c>
      <c r="AB59" s="117">
        <f>-STOA!N59</f>
        <v>-443.41</v>
      </c>
      <c r="AC59">
        <f t="shared" si="0"/>
        <v>18.902182740559301</v>
      </c>
      <c r="AD59">
        <f t="shared" si="1"/>
        <v>1252.3633062491842</v>
      </c>
      <c r="AE59">
        <f>'IDT-1'!B59</f>
        <v>0</v>
      </c>
      <c r="AF59" s="26"/>
      <c r="AG59">
        <f t="shared" si="2"/>
        <v>1252.3633062491842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-15</v>
      </c>
      <c r="AM59" s="75">
        <f>RTM_PXI!H59</f>
        <v>0</v>
      </c>
      <c r="AN59" s="75">
        <f>RTM_PXI!N59</f>
        <v>0</v>
      </c>
      <c r="AO59" s="192">
        <f>GDAM_IEX!H59</f>
        <v>44.18</v>
      </c>
      <c r="AP59" s="192">
        <f>GDAM_IEX!N59</f>
        <v>0</v>
      </c>
      <c r="AQ59" s="192">
        <f>GDAM_PXI!H59</f>
        <v>0</v>
      </c>
      <c r="AR59" s="192">
        <f>GDAM_PXI!N59</f>
        <v>0</v>
      </c>
    </row>
    <row r="60" spans="1:44">
      <c r="A60" t="s">
        <v>102</v>
      </c>
      <c r="E60">
        <f>GT_NG!P60</f>
        <v>14.685182271177551</v>
      </c>
      <c r="F60">
        <f>GT_Spot!P60</f>
        <v>0</v>
      </c>
      <c r="G60">
        <f>PPCL_NG!P60</f>
        <v>46.4</v>
      </c>
      <c r="H60">
        <f>PPCL_Spot!P60</f>
        <v>0</v>
      </c>
      <c r="I60">
        <f>Bawana_NG!P60</f>
        <v>99.619999999999976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882.60411180070548</v>
      </c>
      <c r="P60" s="77">
        <v>114.15439207387458</v>
      </c>
      <c r="Q60" s="77">
        <v>38.055607616849393</v>
      </c>
      <c r="R60" s="80">
        <v>35.499999999999993</v>
      </c>
      <c r="S60" s="80">
        <v>0</v>
      </c>
      <c r="T60" s="78">
        <f>SUMPRODUCT(LTA!F60:AJ60,LTA!F$101:AJ$101,LTA!F$103:AJ$103)</f>
        <v>254.49</v>
      </c>
      <c r="U60" s="78">
        <f>SUMPRODUCT(LTA!F60:AJ60,LTA!F$102:AJ$102,LTA!F$103:AJ$103)</f>
        <v>34.980000000000004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196.25</v>
      </c>
      <c r="AB60" s="117">
        <f>-STOA!N60</f>
        <v>-443.41</v>
      </c>
      <c r="AC60">
        <f t="shared" si="0"/>
        <v>19.088346947338547</v>
      </c>
      <c r="AD60">
        <f t="shared" si="1"/>
        <v>1271.3309468152681</v>
      </c>
      <c r="AE60">
        <f>'IDT-1'!B60</f>
        <v>0</v>
      </c>
      <c r="AF60" s="26"/>
      <c r="AG60">
        <f t="shared" si="2"/>
        <v>1271.3309468152681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-5</v>
      </c>
      <c r="AM60" s="75">
        <f>RTM_PXI!H60</f>
        <v>0</v>
      </c>
      <c r="AN60" s="75">
        <f>RTM_PXI!N60</f>
        <v>0</v>
      </c>
      <c r="AO60" s="192">
        <f>GDAM_IEX!H60</f>
        <v>22.09</v>
      </c>
      <c r="AP60" s="192">
        <f>GDAM_IEX!N60</f>
        <v>0</v>
      </c>
      <c r="AQ60" s="192">
        <f>GDAM_PXI!H60</f>
        <v>0</v>
      </c>
      <c r="AR60" s="192">
        <f>GDAM_PXI!N60</f>
        <v>0</v>
      </c>
    </row>
    <row r="61" spans="1:44">
      <c r="A61" t="s">
        <v>103</v>
      </c>
      <c r="E61">
        <f>GT_NG!P61</f>
        <v>14.685182271177551</v>
      </c>
      <c r="F61">
        <f>GT_Spot!P61</f>
        <v>0</v>
      </c>
      <c r="G61">
        <f>PPCL_NG!P61</f>
        <v>46.4</v>
      </c>
      <c r="H61">
        <f>PPCL_Spot!P61</f>
        <v>0</v>
      </c>
      <c r="I61">
        <f>Bawana_NG!P61</f>
        <v>99.61999999999999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870.58430942620487</v>
      </c>
      <c r="P61" s="77">
        <v>114.15439207387458</v>
      </c>
      <c r="Q61" s="77">
        <v>38.055607616849393</v>
      </c>
      <c r="R61" s="80">
        <v>35.499999999999993</v>
      </c>
      <c r="S61" s="80">
        <v>0</v>
      </c>
      <c r="T61" s="78">
        <f>SUMPRODUCT(LTA!F61:AJ61,LTA!F$101:AJ$101,LTA!F$103:AJ$103)</f>
        <v>242.25</v>
      </c>
      <c r="U61" s="78">
        <f>SUMPRODUCT(LTA!F61:AJ61,LTA!F$102:AJ$102,LTA!F$103:AJ$103)</f>
        <v>36.03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190.77</v>
      </c>
      <c r="AB61" s="117">
        <f>-STOA!N61</f>
        <v>-443.41</v>
      </c>
      <c r="AC61">
        <f t="shared" si="0"/>
        <v>19.057829874497823</v>
      </c>
      <c r="AD61">
        <f t="shared" si="1"/>
        <v>1195.5816615136082</v>
      </c>
      <c r="AE61">
        <f>'IDT-1'!B61</f>
        <v>0</v>
      </c>
      <c r="AF61" s="26"/>
      <c r="AG61">
        <f t="shared" si="2"/>
        <v>1195.5816615136082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-30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</row>
    <row r="62" spans="1:44">
      <c r="A62" t="s">
        <v>104</v>
      </c>
      <c r="E62">
        <f>GT_NG!P62</f>
        <v>14.685182271177551</v>
      </c>
      <c r="F62">
        <f>GT_Spot!P62</f>
        <v>0</v>
      </c>
      <c r="G62">
        <f>PPCL_NG!P62</f>
        <v>46.4</v>
      </c>
      <c r="H62">
        <f>PPCL_Spot!P62</f>
        <v>0</v>
      </c>
      <c r="I62">
        <f>Bawana_NG!P62</f>
        <v>99.619999999999976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821.59845547422378</v>
      </c>
      <c r="P62" s="77">
        <v>114.15439207387458</v>
      </c>
      <c r="Q62" s="77">
        <v>38.055607616849393</v>
      </c>
      <c r="R62" s="80">
        <v>35.499999999999993</v>
      </c>
      <c r="S62" s="80">
        <v>0</v>
      </c>
      <c r="T62" s="78">
        <f>SUMPRODUCT(LTA!F62:AJ62,LTA!F$101:AJ$101,LTA!F$103:AJ$103)</f>
        <v>227.09</v>
      </c>
      <c r="U62" s="78">
        <f>SUMPRODUCT(LTA!F62:AJ62,LTA!F$102:AJ$102,LTA!F$103:AJ$103)</f>
        <v>43.1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184.05</v>
      </c>
      <c r="AB62" s="117">
        <f>-STOA!N62</f>
        <v>-443.41</v>
      </c>
      <c r="AC62">
        <f t="shared" si="0"/>
        <v>18.318863809276483</v>
      </c>
      <c r="AD62">
        <f t="shared" si="1"/>
        <v>1152.5247736268484</v>
      </c>
      <c r="AE62">
        <f>'IDT-1'!B62</f>
        <v>0</v>
      </c>
      <c r="AF62" s="26"/>
      <c r="AG62">
        <f t="shared" si="2"/>
        <v>1152.5247736268484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-10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</row>
    <row r="63" spans="1:44">
      <c r="A63" t="s">
        <v>105</v>
      </c>
      <c r="E63">
        <f>GT_NG!P63</f>
        <v>14.685182271177551</v>
      </c>
      <c r="F63">
        <f>GT_Spot!P63</f>
        <v>0</v>
      </c>
      <c r="G63">
        <f>PPCL_NG!P63</f>
        <v>45.55</v>
      </c>
      <c r="H63">
        <f>PPCL_Spot!P63</f>
        <v>0</v>
      </c>
      <c r="I63">
        <f>Bawana_NG!P63</f>
        <v>99.619999999999976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844.65014295104857</v>
      </c>
      <c r="P63" s="77">
        <v>114.15439207387458</v>
      </c>
      <c r="Q63" s="77">
        <v>38.055607616849393</v>
      </c>
      <c r="R63" s="80">
        <v>35.499999999999993</v>
      </c>
      <c r="S63" s="80">
        <v>0</v>
      </c>
      <c r="T63" s="78">
        <f>SUMPRODUCT(LTA!F63:AJ63,LTA!F$101:AJ$101,LTA!F$103:AJ$103)</f>
        <v>211.42</v>
      </c>
      <c r="U63" s="78">
        <f>SUMPRODUCT(LTA!F63:AJ63,LTA!F$102:AJ$102,LTA!F$103:AJ$103)</f>
        <v>45.66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21.13</v>
      </c>
      <c r="Z63" s="75">
        <f>IEX!N63</f>
        <v>0</v>
      </c>
      <c r="AA63" s="117">
        <f>STOA!H63</f>
        <v>129.69</v>
      </c>
      <c r="AB63" s="117">
        <f>-STOA!N63</f>
        <v>-443.41</v>
      </c>
      <c r="AC63">
        <f t="shared" si="0"/>
        <v>18.017665383850588</v>
      </c>
      <c r="AD63">
        <f t="shared" si="1"/>
        <v>1138.6876595290996</v>
      </c>
      <c r="AE63">
        <f>'IDT-1'!B63</f>
        <v>0</v>
      </c>
      <c r="AF63" s="26"/>
      <c r="AG63">
        <f t="shared" si="2"/>
        <v>1138.6876595290996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</row>
    <row r="64" spans="1:44">
      <c r="A64" t="s">
        <v>106</v>
      </c>
      <c r="E64">
        <f>GT_NG!P64</f>
        <v>14.685182271177551</v>
      </c>
      <c r="F64">
        <f>GT_Spot!P64</f>
        <v>0</v>
      </c>
      <c r="G64">
        <f>PPCL_NG!P64</f>
        <v>46.4</v>
      </c>
      <c r="H64">
        <f>PPCL_Spot!P64</f>
        <v>0</v>
      </c>
      <c r="I64">
        <f>Bawana_NG!P64</f>
        <v>99.619999999999976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860.01846345566059</v>
      </c>
      <c r="P64" s="77">
        <v>114.15439207387458</v>
      </c>
      <c r="Q64" s="77">
        <v>38.055607616849393</v>
      </c>
      <c r="R64" s="80">
        <v>35.499999999999993</v>
      </c>
      <c r="S64" s="80">
        <v>0</v>
      </c>
      <c r="T64" s="78">
        <f>SUMPRODUCT(LTA!F64:AJ64,LTA!F$101:AJ$101,LTA!F$103:AJ$103)</f>
        <v>193.17</v>
      </c>
      <c r="U64" s="78">
        <f>SUMPRODUCT(LTA!F64:AJ64,LTA!F$102:AJ$102,LTA!F$103:AJ$103)</f>
        <v>41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23.05</v>
      </c>
      <c r="Z64" s="75">
        <f>IEX!N64</f>
        <v>0</v>
      </c>
      <c r="AA64" s="117">
        <f>STOA!H64</f>
        <v>122.58</v>
      </c>
      <c r="AB64" s="117">
        <f>-STOA!N64</f>
        <v>-443.41</v>
      </c>
      <c r="AC64">
        <f t="shared" si="0"/>
        <v>17.913106604291173</v>
      </c>
      <c r="AD64">
        <f t="shared" si="1"/>
        <v>1126.9105388132707</v>
      </c>
      <c r="AE64">
        <f>'IDT-1'!B64</f>
        <v>0</v>
      </c>
      <c r="AF64" s="26"/>
      <c r="AG64">
        <f t="shared" si="2"/>
        <v>1126.9105388132707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</row>
    <row r="65" spans="1:44">
      <c r="A65" t="s">
        <v>107</v>
      </c>
      <c r="E65">
        <f>GT_NG!P65</f>
        <v>14.685182271177551</v>
      </c>
      <c r="F65">
        <f>GT_Spot!P65</f>
        <v>0</v>
      </c>
      <c r="G65">
        <f>PPCL_NG!P65</f>
        <v>46.4</v>
      </c>
      <c r="H65">
        <f>PPCL_Spot!P65</f>
        <v>0</v>
      </c>
      <c r="I65">
        <f>Bawana_NG!P65</f>
        <v>99.619999999999976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834.08519475408343</v>
      </c>
      <c r="P65" s="77">
        <v>114.15439207387458</v>
      </c>
      <c r="Q65" s="77">
        <v>38.055607616849393</v>
      </c>
      <c r="R65" s="80">
        <v>35.499999999999993</v>
      </c>
      <c r="S65" s="80">
        <v>0</v>
      </c>
      <c r="T65" s="78">
        <f>SUMPRODUCT(LTA!F65:AJ65,LTA!F$101:AJ$101,LTA!F$103:AJ$103)</f>
        <v>170.69000000000003</v>
      </c>
      <c r="U65" s="78">
        <f>SUMPRODUCT(LTA!F65:AJ65,LTA!F$102:AJ$102,LTA!F$103:AJ$103)</f>
        <v>40.840000000000003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39.380000000000003</v>
      </c>
      <c r="Z65" s="75">
        <f>IEX!N65</f>
        <v>0</v>
      </c>
      <c r="AA65" s="117">
        <f>STOA!H65</f>
        <v>112.5</v>
      </c>
      <c r="AB65" s="117">
        <f>-STOA!N65</f>
        <v>-443.41</v>
      </c>
      <c r="AC65">
        <f t="shared" si="0"/>
        <v>17.540661839717295</v>
      </c>
      <c r="AD65">
        <f t="shared" si="1"/>
        <v>1084.9597148762675</v>
      </c>
      <c r="AE65">
        <f>'IDT-1'!B65</f>
        <v>0</v>
      </c>
      <c r="AF65" s="26"/>
      <c r="AG65">
        <f t="shared" si="2"/>
        <v>1084.9597148762675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</row>
    <row r="66" spans="1:44">
      <c r="A66" t="s">
        <v>108</v>
      </c>
      <c r="E66">
        <f>GT_NG!P66</f>
        <v>14.685182271177551</v>
      </c>
      <c r="F66">
        <f>GT_Spot!P66</f>
        <v>0</v>
      </c>
      <c r="G66">
        <f>PPCL_NG!P66</f>
        <v>45.26</v>
      </c>
      <c r="H66">
        <f>PPCL_Spot!P66</f>
        <v>0</v>
      </c>
      <c r="I66">
        <f>Bawana_NG!P66</f>
        <v>99.619999999999976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891.71513964573217</v>
      </c>
      <c r="P66" s="77">
        <v>114.15439207387458</v>
      </c>
      <c r="Q66" s="77">
        <v>38.055607616849393</v>
      </c>
      <c r="R66" s="80">
        <v>35.499999999999993</v>
      </c>
      <c r="S66" s="80">
        <v>0</v>
      </c>
      <c r="T66" s="78">
        <f>SUMPRODUCT(LTA!F66:AJ66,LTA!F$101:AJ$101,LTA!F$103:AJ$103)</f>
        <v>147.41</v>
      </c>
      <c r="U66" s="78">
        <f>SUMPRODUCT(LTA!F66:AJ66,LTA!F$102:AJ$102,LTA!F$103:AJ$103)</f>
        <v>40.89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51.87</v>
      </c>
      <c r="Z66" s="75">
        <f>IEX!N66</f>
        <v>0</v>
      </c>
      <c r="AA66" s="117">
        <f>STOA!H66</f>
        <v>103.47</v>
      </c>
      <c r="AB66" s="117">
        <f>-STOA!N66</f>
        <v>-443.41</v>
      </c>
      <c r="AC66">
        <f t="shared" si="0"/>
        <v>17.863797354763804</v>
      </c>
      <c r="AD66">
        <f t="shared" si="1"/>
        <v>1121.3565242528698</v>
      </c>
      <c r="AE66">
        <f>'IDT-1'!B66</f>
        <v>0</v>
      </c>
      <c r="AF66" s="26"/>
      <c r="AG66">
        <f t="shared" si="2"/>
        <v>1121.3565242528698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</row>
    <row r="67" spans="1:44">
      <c r="A67" t="s">
        <v>109</v>
      </c>
      <c r="E67">
        <f>GT_NG!P67</f>
        <v>14.685182271177551</v>
      </c>
      <c r="F67">
        <f>GT_Spot!P67</f>
        <v>0</v>
      </c>
      <c r="G67">
        <f>PPCL_NG!P67</f>
        <v>45.26</v>
      </c>
      <c r="H67">
        <f>PPCL_Spot!P67</f>
        <v>0</v>
      </c>
      <c r="I67">
        <f>Bawana_NG!P67</f>
        <v>99.619999999999976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863.84125716569247</v>
      </c>
      <c r="P67" s="77">
        <v>114.15439207387458</v>
      </c>
      <c r="Q67" s="77">
        <v>38.055607616849393</v>
      </c>
      <c r="R67" s="80">
        <v>35.499999999999993</v>
      </c>
      <c r="S67" s="80">
        <v>0</v>
      </c>
      <c r="T67" s="78">
        <f>SUMPRODUCT(LTA!F67:AJ67,LTA!F$101:AJ$101,LTA!F$103:AJ$103)</f>
        <v>123.26</v>
      </c>
      <c r="U67" s="78">
        <f>SUMPRODUCT(LTA!F67:AJ67,LTA!F$102:AJ$102,LTA!F$103:AJ$103)</f>
        <v>40.519999999999996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48.99</v>
      </c>
      <c r="Z67" s="75">
        <f>IEX!N67</f>
        <v>0</v>
      </c>
      <c r="AA67" s="117">
        <f>STOA!H67</f>
        <v>95.59</v>
      </c>
      <c r="AB67" s="117">
        <f>-STOA!N67</f>
        <v>-443.41</v>
      </c>
      <c r="AC67">
        <f t="shared" ref="AC67:AC71" si="3">SUMIF(B67:AB67,"&gt;0")*$AC$2-SUMIF(B67:AB67,"&lt;0")*($AC$2/(1-$AC$2))+SUMIF(AI67:AN67,"&gt;0")*$AC$2-SUMIF(AI67:AN67,"&lt;0")*($AC$2/(1-$AC$2))</f>
        <v>17.308043188939454</v>
      </c>
      <c r="AD67">
        <f t="shared" si="1"/>
        <v>1058.7583959386541</v>
      </c>
      <c r="AE67">
        <f>'IDT-1'!B67</f>
        <v>35</v>
      </c>
      <c r="AF67" s="26"/>
      <c r="AG67">
        <f t="shared" si="2"/>
        <v>1093.7583959386541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</row>
    <row r="68" spans="1:44">
      <c r="A68" t="s">
        <v>110</v>
      </c>
      <c r="E68">
        <f>GT_NG!P68</f>
        <v>14.685182271177551</v>
      </c>
      <c r="F68">
        <f>GT_Spot!P68</f>
        <v>0</v>
      </c>
      <c r="G68">
        <f>PPCL_NG!P68</f>
        <v>45.26</v>
      </c>
      <c r="H68">
        <f>PPCL_Spot!P68</f>
        <v>0</v>
      </c>
      <c r="I68">
        <f>Bawana_NG!P68</f>
        <v>99.619999999999976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855.9686354744083</v>
      </c>
      <c r="P68" s="77">
        <v>114.15439207387458</v>
      </c>
      <c r="Q68" s="77">
        <v>38.055607616849393</v>
      </c>
      <c r="R68" s="80">
        <v>28.51</v>
      </c>
      <c r="S68" s="80">
        <v>0</v>
      </c>
      <c r="T68" s="78">
        <f>SUMPRODUCT(LTA!F68:AJ68,LTA!F$101:AJ$101,LTA!F$103:AJ$103)</f>
        <v>100.64</v>
      </c>
      <c r="U68" s="78">
        <f>SUMPRODUCT(LTA!F68:AJ68,LTA!F$102:AJ$102,LTA!F$103:AJ$103)</f>
        <v>32.590000000000003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75.88</v>
      </c>
      <c r="Z68" s="75">
        <f>IEX!N68</f>
        <v>0</v>
      </c>
      <c r="AA68" s="117">
        <f>STOA!H68</f>
        <v>87.14</v>
      </c>
      <c r="AB68" s="117">
        <f>-STOA!N68</f>
        <v>-443.41</v>
      </c>
      <c r="AC68">
        <f t="shared" si="3"/>
        <v>17.070684118056153</v>
      </c>
      <c r="AD68">
        <f t="shared" ref="AD68:AD98" si="4">SUM(B68:AB68,AI68:AR68)-AC68</f>
        <v>1032.0231333182535</v>
      </c>
      <c r="AE68">
        <f>'IDT-1'!B68</f>
        <v>35</v>
      </c>
      <c r="AF68" s="26"/>
      <c r="AG68">
        <f t="shared" ref="AG68:AG98" si="5">SUM(AD68:AF68)</f>
        <v>1067.0231333182535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</row>
    <row r="69" spans="1:44">
      <c r="A69" t="s">
        <v>111</v>
      </c>
      <c r="E69">
        <f>GT_NG!P69</f>
        <v>14.685182271177551</v>
      </c>
      <c r="F69">
        <f>GT_Spot!P69</f>
        <v>0</v>
      </c>
      <c r="G69">
        <f>PPCL_NG!P69</f>
        <v>46.677171080540575</v>
      </c>
      <c r="H69">
        <f>PPCL_Spot!P69</f>
        <v>0</v>
      </c>
      <c r="I69">
        <f>Bawana_NG!P69</f>
        <v>99.619999999999976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889.43813333690514</v>
      </c>
      <c r="P69" s="77">
        <v>114.15439207387458</v>
      </c>
      <c r="Q69" s="77">
        <v>38.055607616849393</v>
      </c>
      <c r="R69" s="80">
        <v>16.574772465437789</v>
      </c>
      <c r="S69" s="80">
        <v>0</v>
      </c>
      <c r="T69" s="78">
        <f>SUMPRODUCT(LTA!F69:AJ69,LTA!F$101:AJ$101,LTA!F$103:AJ$103)</f>
        <v>78.569999999999993</v>
      </c>
      <c r="U69" s="78">
        <f>SUMPRODUCT(LTA!F69:AJ69,LTA!F$102:AJ$102,LTA!F$103:AJ$103)</f>
        <v>32.75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33.619999999999997</v>
      </c>
      <c r="Z69" s="75">
        <f>IEX!N69</f>
        <v>0</v>
      </c>
      <c r="AA69" s="117">
        <f>STOA!H69</f>
        <v>74.56</v>
      </c>
      <c r="AB69" s="117">
        <f>-STOA!N69</f>
        <v>-443.41</v>
      </c>
      <c r="AC69">
        <f t="shared" si="3"/>
        <v>17.045264802450735</v>
      </c>
      <c r="AD69">
        <f t="shared" si="4"/>
        <v>1029.1599940423339</v>
      </c>
      <c r="AE69">
        <f>'IDT-1'!B69</f>
        <v>107.446</v>
      </c>
      <c r="AF69" s="26"/>
      <c r="AG69">
        <f t="shared" si="5"/>
        <v>1136.6059940423338</v>
      </c>
      <c r="AI69" s="75">
        <f>PXIL!H69</f>
        <v>0</v>
      </c>
      <c r="AJ69" s="75">
        <f>PXIL!N69</f>
        <v>0</v>
      </c>
      <c r="AK69" s="75">
        <f>RTM_IEX!H69</f>
        <v>50.91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</row>
    <row r="70" spans="1:44">
      <c r="A70" t="s">
        <v>112</v>
      </c>
      <c r="E70">
        <f>GT_NG!P70</f>
        <v>14.685182271177551</v>
      </c>
      <c r="F70">
        <f>GT_Spot!P70</f>
        <v>0</v>
      </c>
      <c r="G70">
        <f>PPCL_NG!P70</f>
        <v>45.26</v>
      </c>
      <c r="H70">
        <f>PPCL_Spot!P70</f>
        <v>0</v>
      </c>
      <c r="I70">
        <f>Bawana_NG!P70</f>
        <v>99.619999999999976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933.76547494303838</v>
      </c>
      <c r="P70" s="77">
        <v>114.15439207387458</v>
      </c>
      <c r="Q70" s="77">
        <v>38.055607616849393</v>
      </c>
      <c r="R70" s="80">
        <v>7.3052034120734914</v>
      </c>
      <c r="S70" s="80">
        <v>0</v>
      </c>
      <c r="T70" s="78">
        <f>SUMPRODUCT(LTA!F70:AJ70,LTA!F$101:AJ$101,LTA!F$103:AJ$103)</f>
        <v>59.03</v>
      </c>
      <c r="U70" s="78">
        <f>SUMPRODUCT(LTA!F70:AJ70,LTA!F$102:AJ$102,LTA!F$103:AJ$103)</f>
        <v>33.950000000000003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73.959999999999994</v>
      </c>
      <c r="Z70" s="75">
        <f>IEX!N70</f>
        <v>0</v>
      </c>
      <c r="AA70" s="117">
        <f>STOA!H70</f>
        <v>73.790000000000006</v>
      </c>
      <c r="AB70" s="117">
        <f>-STOA!N70</f>
        <v>-443.41</v>
      </c>
      <c r="AC70">
        <f t="shared" si="3"/>
        <v>17.173134095406343</v>
      </c>
      <c r="AD70">
        <f t="shared" si="4"/>
        <v>1043.5627262216069</v>
      </c>
      <c r="AE70">
        <f>'IDT-1'!B70</f>
        <v>82.100999999999999</v>
      </c>
      <c r="AF70" s="26"/>
      <c r="AG70">
        <f t="shared" si="5"/>
        <v>1125.6637262216068</v>
      </c>
      <c r="AI70" s="75">
        <f>PXIL!H70</f>
        <v>0</v>
      </c>
      <c r="AJ70" s="75">
        <f>PXIL!N70</f>
        <v>0</v>
      </c>
      <c r="AK70" s="75">
        <f>RTM_IEX!H70</f>
        <v>10.57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</row>
    <row r="71" spans="1:44">
      <c r="A71" t="s">
        <v>113</v>
      </c>
      <c r="E71">
        <f>GT_NG!P71</f>
        <v>14.685182271177551</v>
      </c>
      <c r="F71">
        <f>GT_Spot!P71</f>
        <v>0</v>
      </c>
      <c r="G71">
        <f>PPCL_NG!P71</f>
        <v>45.26</v>
      </c>
      <c r="H71">
        <f>PPCL_Spot!P71</f>
        <v>0</v>
      </c>
      <c r="I71">
        <f>Bawana_NG!P71</f>
        <v>99.619999999999976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940.33498514354517</v>
      </c>
      <c r="P71" s="77">
        <v>114.15439207387458</v>
      </c>
      <c r="Q71" s="77">
        <v>38.055607616849393</v>
      </c>
      <c r="R71" s="80">
        <v>1.46</v>
      </c>
      <c r="S71" s="80">
        <v>0</v>
      </c>
      <c r="T71" s="78">
        <f>SUMPRODUCT(LTA!F71:AJ71,LTA!F$101:AJ$101,LTA!F$103:AJ$103)</f>
        <v>42.82</v>
      </c>
      <c r="U71" s="78">
        <f>SUMPRODUCT(LTA!F71:AJ71,LTA!F$102:AJ$102,LTA!F$103:AJ$103)</f>
        <v>34.25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69.150000000000006</v>
      </c>
      <c r="Z71" s="75">
        <f>IEX!N71</f>
        <v>0</v>
      </c>
      <c r="AA71" s="117">
        <f>STOA!H71</f>
        <v>68.410000000000011</v>
      </c>
      <c r="AB71" s="117">
        <f>-STOA!N71</f>
        <v>-443.41</v>
      </c>
      <c r="AC71">
        <f t="shared" si="3"/>
        <v>17.101891995144562</v>
      </c>
      <c r="AD71">
        <f t="shared" si="4"/>
        <v>1035.538275110302</v>
      </c>
      <c r="AE71">
        <f>'IDT-1'!B71</f>
        <v>127.137</v>
      </c>
      <c r="AF71" s="26"/>
      <c r="AG71">
        <f t="shared" si="5"/>
        <v>1162.675275110302</v>
      </c>
      <c r="AI71" s="75">
        <f>PXIL!H71</f>
        <v>0</v>
      </c>
      <c r="AJ71" s="75">
        <f>PXIL!N71</f>
        <v>0</v>
      </c>
      <c r="AK71" s="75">
        <f>RTM_IEX!H71</f>
        <v>27.85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</row>
    <row r="72" spans="1:44">
      <c r="A72" t="s">
        <v>114</v>
      </c>
      <c r="E72">
        <f>GT_NG!P72</f>
        <v>14.685182271177551</v>
      </c>
      <c r="F72">
        <f>GT_Spot!P72</f>
        <v>0</v>
      </c>
      <c r="G72">
        <f>PPCL_NG!P72</f>
        <v>45.26</v>
      </c>
      <c r="H72">
        <f>PPCL_Spot!P72</f>
        <v>0</v>
      </c>
      <c r="I72">
        <f>Bawana_NG!P72</f>
        <v>99.619999999999976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1013.9988228860125</v>
      </c>
      <c r="P72" s="77">
        <v>114.15439207387458</v>
      </c>
      <c r="Q72" s="77">
        <v>38.055607616849393</v>
      </c>
      <c r="R72" s="80">
        <v>0.22000000000000003</v>
      </c>
      <c r="S72" s="80">
        <v>0</v>
      </c>
      <c r="T72" s="78">
        <f>SUMPRODUCT(LTA!F72:AJ72,LTA!F$101:AJ$101,LTA!F$103:AJ$103)</f>
        <v>29.290000000000003</v>
      </c>
      <c r="U72" s="78">
        <f>SUMPRODUCT(LTA!F72:AJ72,LTA!F$102:AJ$102,LTA!F$103:AJ$103)</f>
        <v>33.799999999999997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86.44</v>
      </c>
      <c r="Z72" s="75">
        <f>IEX!N72</f>
        <v>0</v>
      </c>
      <c r="AA72" s="117">
        <f>STOA!H72</f>
        <v>63.030000000000008</v>
      </c>
      <c r="AB72" s="117">
        <f>-STOA!N72</f>
        <v>-443.41</v>
      </c>
      <c r="AC72">
        <f>SUMIF(B72:AB72,"&gt;0")*$AC$2-SUMIF(B72:AB72,"&lt;0")*($AC$2/(1-$AC$2))+SUMIF(AI72:AN72,"&gt;0")*$AC$2-SUMIF(AI72:AN72,"&lt;0")*($AC$2/(1-$AC$2))</f>
        <v>17.754885767278271</v>
      </c>
      <c r="AD72">
        <f t="shared" si="4"/>
        <v>1109.0891190806356</v>
      </c>
      <c r="AE72">
        <f>'IDT-1'!B72</f>
        <v>141.53700000000001</v>
      </c>
      <c r="AF72" s="26"/>
      <c r="AG72">
        <f t="shared" si="5"/>
        <v>1250.6261190806356</v>
      </c>
      <c r="AI72" s="75">
        <f>PXIL!H72</f>
        <v>0</v>
      </c>
      <c r="AJ72" s="75">
        <f>PXIL!N72</f>
        <v>0</v>
      </c>
      <c r="AK72" s="75">
        <f>RTM_IEX!H72</f>
        <v>31.7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</row>
    <row r="73" spans="1:44">
      <c r="A73" t="s">
        <v>115</v>
      </c>
      <c r="E73">
        <f>GT_NG!P73</f>
        <v>14.685182271177551</v>
      </c>
      <c r="F73">
        <f>GT_Spot!P73</f>
        <v>0</v>
      </c>
      <c r="G73">
        <f>PPCL_NG!P73</f>
        <v>45.26</v>
      </c>
      <c r="H73">
        <f>PPCL_Spot!P73</f>
        <v>0</v>
      </c>
      <c r="I73">
        <f>Bawana_NG!P73</f>
        <v>98.97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1052.4458841063074</v>
      </c>
      <c r="P73" s="77">
        <v>114.15439207387458</v>
      </c>
      <c r="Q73" s="77">
        <v>38.055607616849393</v>
      </c>
      <c r="R73" s="80">
        <v>0</v>
      </c>
      <c r="S73" s="80">
        <v>0</v>
      </c>
      <c r="T73" s="78">
        <f>SUMPRODUCT(LTA!F73:AJ73,LTA!F$101:AJ$101,LTA!F$103:AJ$103)</f>
        <v>16.88</v>
      </c>
      <c r="U73" s="78">
        <f>SUMPRODUCT(LTA!F73:AJ73,LTA!F$102:AJ$102,LTA!F$103:AJ$103)</f>
        <v>34.99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54.75</v>
      </c>
      <c r="Z73" s="75">
        <f>IEX!N73</f>
        <v>0</v>
      </c>
      <c r="AA73" s="117">
        <f>STOA!H73</f>
        <v>64.95</v>
      </c>
      <c r="AB73" s="117">
        <f>-STOA!N73</f>
        <v>-443.41</v>
      </c>
      <c r="AC73">
        <f t="shared" ref="AC73:AC98" si="6">SUMIF(B73:AB73,"&gt;0")*$AC$2-SUMIF(B73:AB73,"&lt;0")*($AC$2/(1-$AC$2))+SUMIF(AI73:AN73,"&gt;0")*$AC$2-SUMIF(AI73:AN73,"&lt;0")*($AC$2/(1-$AC$2))</f>
        <v>17.902347906016868</v>
      </c>
      <c r="AD73">
        <f t="shared" si="4"/>
        <v>1125.6987181621921</v>
      </c>
      <c r="AE73">
        <f>'IDT-1'!B73</f>
        <v>170.78700000000001</v>
      </c>
      <c r="AF73" s="26"/>
      <c r="AG73">
        <f t="shared" si="5"/>
        <v>1296.4857181621921</v>
      </c>
      <c r="AI73" s="75">
        <f>PXIL!H73</f>
        <v>0</v>
      </c>
      <c r="AJ73" s="75">
        <f>PXIL!N73</f>
        <v>0</v>
      </c>
      <c r="AK73" s="75">
        <f>RTM_IEX!H73</f>
        <v>51.87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</row>
    <row r="74" spans="1:44">
      <c r="A74" t="s">
        <v>116</v>
      </c>
      <c r="E74">
        <f>GT_NG!P74</f>
        <v>14.685182271177551</v>
      </c>
      <c r="F74">
        <f>GT_Spot!P74</f>
        <v>0</v>
      </c>
      <c r="G74">
        <f>PPCL_NG!P74</f>
        <v>45.26</v>
      </c>
      <c r="H74">
        <f>PPCL_Spot!P74</f>
        <v>0</v>
      </c>
      <c r="I74">
        <f>Bawana_NG!P74</f>
        <v>99.61999999999999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1080.8099963137643</v>
      </c>
      <c r="P74" s="77">
        <v>114.15439207387458</v>
      </c>
      <c r="Q74" s="77">
        <v>38.055607616849393</v>
      </c>
      <c r="R74" s="80">
        <v>0</v>
      </c>
      <c r="S74" s="80">
        <v>0</v>
      </c>
      <c r="T74" s="78">
        <f>SUMPRODUCT(LTA!F74:AJ74,LTA!F$101:AJ$101,LTA!F$103:AJ$103)</f>
        <v>7.74</v>
      </c>
      <c r="U74" s="78">
        <f>SUMPRODUCT(LTA!F74:AJ74,LTA!F$102:AJ$102,LTA!F$103:AJ$103)</f>
        <v>35.870000000000005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32.659999999999997</v>
      </c>
      <c r="Z74" s="75">
        <f>IEX!N74</f>
        <v>0</v>
      </c>
      <c r="AA74" s="117">
        <f>STOA!H74</f>
        <v>60.63000000000001</v>
      </c>
      <c r="AB74" s="117">
        <f>-STOA!N74</f>
        <v>-443.41</v>
      </c>
      <c r="AC74">
        <f t="shared" si="6"/>
        <v>17.514480093442486</v>
      </c>
      <c r="AD74">
        <f t="shared" si="4"/>
        <v>1082.0106981822232</v>
      </c>
      <c r="AE74">
        <f>'IDT-1'!B74</f>
        <v>180.67500000000001</v>
      </c>
      <c r="AF74" s="26"/>
      <c r="AG74">
        <f t="shared" si="5"/>
        <v>1262.6856981822232</v>
      </c>
      <c r="AI74" s="75">
        <f>PXIL!H74</f>
        <v>0</v>
      </c>
      <c r="AJ74" s="75">
        <f>PXIL!N74</f>
        <v>0</v>
      </c>
      <c r="AK74" s="75">
        <f>RTM_IEX!H74</f>
        <v>13.45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</row>
    <row r="75" spans="1:44">
      <c r="A75" t="s">
        <v>117</v>
      </c>
      <c r="E75">
        <f>GT_NG!P75</f>
        <v>14.800209808549701</v>
      </c>
      <c r="F75">
        <f>GT_Spot!P75</f>
        <v>0</v>
      </c>
      <c r="G75">
        <f>PPCL_NG!P75</f>
        <v>44.13</v>
      </c>
      <c r="H75">
        <f>PPCL_Spot!P75</f>
        <v>0</v>
      </c>
      <c r="I75">
        <f>Bawana_NG!P75</f>
        <v>99.61999999999999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1045.9921606532355</v>
      </c>
      <c r="P75" s="77">
        <v>114.15439207387458</v>
      </c>
      <c r="Q75" s="77">
        <v>38.055607616849393</v>
      </c>
      <c r="R75" s="80">
        <v>0</v>
      </c>
      <c r="S75" s="80">
        <v>0</v>
      </c>
      <c r="T75" s="78">
        <f>SUMPRODUCT(LTA!F75:AJ75,LTA!F$101:AJ$101,LTA!F$103:AJ$103)</f>
        <v>2.4500000000000002</v>
      </c>
      <c r="U75" s="78">
        <f>SUMPRODUCT(LTA!F75:AJ75,LTA!F$102:AJ$102,LTA!F$103:AJ$103)</f>
        <v>36.28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89.440000000000012</v>
      </c>
      <c r="AB75" s="117">
        <f>-STOA!N75</f>
        <v>-194.7</v>
      </c>
      <c r="AC75">
        <f t="shared" si="6"/>
        <v>14.948040285913509</v>
      </c>
      <c r="AD75">
        <f t="shared" si="4"/>
        <v>1292.5643298665955</v>
      </c>
      <c r="AE75">
        <f>'IDT-1'!B75</f>
        <v>0</v>
      </c>
      <c r="AF75" s="26"/>
      <c r="AG75">
        <f t="shared" si="5"/>
        <v>1292.5643298665955</v>
      </c>
      <c r="AI75" s="75">
        <f>PXIL!H75</f>
        <v>0</v>
      </c>
      <c r="AJ75" s="75">
        <f>PXIL!N75</f>
        <v>0</v>
      </c>
      <c r="AK75" s="75">
        <f>RTM_IEX!H75</f>
        <v>17.29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</row>
    <row r="76" spans="1:44">
      <c r="A76" t="s">
        <v>118</v>
      </c>
      <c r="E76">
        <f>GT_NG!P76</f>
        <v>14.800209808549701</v>
      </c>
      <c r="F76">
        <f>GT_Spot!P76</f>
        <v>0</v>
      </c>
      <c r="G76">
        <f>PPCL_NG!P76</f>
        <v>45.26</v>
      </c>
      <c r="H76">
        <f>PPCL_Spot!P76</f>
        <v>0</v>
      </c>
      <c r="I76">
        <f>Bawana_NG!P76</f>
        <v>99.296296296296291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1054.686673345705</v>
      </c>
      <c r="P76" s="77">
        <v>114.15439207387458</v>
      </c>
      <c r="Q76" s="77">
        <v>38.055607616849393</v>
      </c>
      <c r="R76" s="80">
        <v>0</v>
      </c>
      <c r="S76" s="80">
        <v>0</v>
      </c>
      <c r="T76" s="78">
        <f>SUMPRODUCT(LTA!F76:AJ76,LTA!F$101:AJ$101,LTA!F$103:AJ$103)</f>
        <v>0.6</v>
      </c>
      <c r="U76" s="78">
        <f>SUMPRODUCT(LTA!F76:AJ76,LTA!F$102:AJ$102,LTA!F$103:AJ$103)</f>
        <v>36.700000000000003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89.060000000000016</v>
      </c>
      <c r="AB76" s="117">
        <f>-STOA!N76</f>
        <v>-194.7</v>
      </c>
      <c r="AC76">
        <f t="shared" si="6"/>
        <v>15.066407405014646</v>
      </c>
      <c r="AD76">
        <f t="shared" si="4"/>
        <v>1305.89677173626</v>
      </c>
      <c r="AE76">
        <f>'IDT-1'!B76</f>
        <v>0</v>
      </c>
      <c r="AF76" s="26"/>
      <c r="AG76">
        <f t="shared" si="5"/>
        <v>1305.89677173626</v>
      </c>
      <c r="AI76" s="75">
        <f>PXIL!H76</f>
        <v>0</v>
      </c>
      <c r="AJ76" s="75">
        <f>PXIL!N76</f>
        <v>0</v>
      </c>
      <c r="AK76" s="75">
        <f>RTM_IEX!H76</f>
        <v>23.05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</row>
    <row r="77" spans="1:44">
      <c r="A77" t="s">
        <v>119</v>
      </c>
      <c r="E77">
        <f>GT_NG!P77</f>
        <v>14.800209808549701</v>
      </c>
      <c r="F77">
        <f>GT_Spot!P77</f>
        <v>0</v>
      </c>
      <c r="G77">
        <f>PPCL_NG!P77</f>
        <v>45.26</v>
      </c>
      <c r="H77">
        <f>PPCL_Spot!P77</f>
        <v>0</v>
      </c>
      <c r="I77">
        <f>Bawana_NG!P77</f>
        <v>99.296296296296291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1021.0324966623201</v>
      </c>
      <c r="P77" s="77">
        <v>114.15439207387458</v>
      </c>
      <c r="Q77" s="77">
        <v>38.055607616849393</v>
      </c>
      <c r="R77" s="80">
        <v>0</v>
      </c>
      <c r="S77" s="80">
        <v>0</v>
      </c>
      <c r="T77" s="78">
        <f>SUMPRODUCT(LTA!F77:AJ77,LTA!F$101:AJ$101,LTA!F$103:AJ$103)</f>
        <v>7.0000000000000007E-2</v>
      </c>
      <c r="U77" s="78">
        <f>SUMPRODUCT(LTA!F77:AJ77,LTA!F$102:AJ$102,LTA!F$103:AJ$103)</f>
        <v>36.870000000000005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89.060000000000016</v>
      </c>
      <c r="AB77" s="117">
        <f>-STOA!N77</f>
        <v>-194.7</v>
      </c>
      <c r="AC77">
        <f t="shared" si="6"/>
        <v>14.927682650200861</v>
      </c>
      <c r="AD77">
        <f t="shared" si="4"/>
        <v>1290.271319807689</v>
      </c>
      <c r="AE77">
        <f>'IDT-1'!B77</f>
        <v>0</v>
      </c>
      <c r="AF77" s="26"/>
      <c r="AG77">
        <f t="shared" si="5"/>
        <v>1290.271319807689</v>
      </c>
      <c r="AI77" s="75">
        <f>PXIL!H77</f>
        <v>0</v>
      </c>
      <c r="AJ77" s="75">
        <f>PXIL!N77</f>
        <v>0</v>
      </c>
      <c r="AK77" s="75">
        <f>RTM_IEX!H77</f>
        <v>41.3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</row>
    <row r="78" spans="1:44">
      <c r="A78" t="s">
        <v>120</v>
      </c>
      <c r="E78">
        <f>GT_NG!P78</f>
        <v>9.918823223118979</v>
      </c>
      <c r="F78">
        <f>GT_Spot!P78</f>
        <v>0</v>
      </c>
      <c r="G78">
        <f>PPCL_NG!P78</f>
        <v>45</v>
      </c>
      <c r="H78">
        <f>PPCL_Spot!P78</f>
        <v>0</v>
      </c>
      <c r="I78">
        <f>Bawana_NG!P78</f>
        <v>99.296296296296291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1072.6532263875538</v>
      </c>
      <c r="P78" s="77">
        <v>114.15439207387458</v>
      </c>
      <c r="Q78" s="77">
        <v>38.055607616849393</v>
      </c>
      <c r="R78" s="80">
        <v>0</v>
      </c>
      <c r="S78" s="80">
        <v>0</v>
      </c>
      <c r="T78" s="78">
        <f>SUMPRODUCT(LTA!F78:AJ78,LTA!F$101:AJ$101,LTA!F$103:AJ$103)</f>
        <v>0</v>
      </c>
      <c r="U78" s="78">
        <f>SUMPRODUCT(LTA!F78:AJ78,LTA!F$102:AJ$102,LTA!F$103:AJ$103)</f>
        <v>37.22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89.060000000000016</v>
      </c>
      <c r="AB78" s="117">
        <f>-STOA!N78</f>
        <v>-194.7</v>
      </c>
      <c r="AC78">
        <f t="shared" si="6"/>
        <v>14.975724869831126</v>
      </c>
      <c r="AD78">
        <f t="shared" si="4"/>
        <v>1295.6826207278618</v>
      </c>
      <c r="AE78">
        <f>'IDT-1'!B78</f>
        <v>0</v>
      </c>
      <c r="AF78" s="26"/>
      <c r="AG78">
        <f t="shared" si="5"/>
        <v>1295.6826207278618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</row>
    <row r="79" spans="1:44">
      <c r="A79" t="s">
        <v>121</v>
      </c>
      <c r="E79">
        <f>GT_NG!P79</f>
        <v>14.800209808549701</v>
      </c>
      <c r="F79">
        <f>GT_Spot!P79</f>
        <v>0</v>
      </c>
      <c r="G79">
        <f>PPCL_NG!P79</f>
        <v>45.26</v>
      </c>
      <c r="H79">
        <f>PPCL_Spot!P79</f>
        <v>0</v>
      </c>
      <c r="I79">
        <f>Bawana_NG!P79</f>
        <v>96.42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1016.3729726069713</v>
      </c>
      <c r="P79" s="77">
        <v>114.15439207387458</v>
      </c>
      <c r="Q79" s="77">
        <v>38.055607616849393</v>
      </c>
      <c r="R79" s="80">
        <v>0</v>
      </c>
      <c r="S79" s="80">
        <v>0</v>
      </c>
      <c r="T79" s="78">
        <f>SUMPRODUCT(LTA!F79:AJ79,LTA!F$101:AJ$101,LTA!F$103:AJ$103)</f>
        <v>0</v>
      </c>
      <c r="U79" s="78">
        <f>SUMPRODUCT(LTA!F79:AJ79,LTA!F$102:AJ$102,LTA!F$103:AJ$103)</f>
        <v>37.620000000000005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87.910000000000025</v>
      </c>
      <c r="AB79" s="117">
        <f>-STOA!N79</f>
        <v>-153.12</v>
      </c>
      <c r="AC79">
        <f t="shared" si="6"/>
        <v>14.674110888733505</v>
      </c>
      <c r="AD79">
        <f t="shared" si="4"/>
        <v>1345.2390712175115</v>
      </c>
      <c r="AE79">
        <f>'IDT-1'!B79</f>
        <v>0</v>
      </c>
      <c r="AF79" s="26"/>
      <c r="AG79">
        <f t="shared" si="5"/>
        <v>1345.2390712175115</v>
      </c>
      <c r="AI79" s="75">
        <f>PXIL!H79</f>
        <v>0</v>
      </c>
      <c r="AJ79" s="75">
        <f>PXIL!N79</f>
        <v>0</v>
      </c>
      <c r="AK79" s="75">
        <f>RTM_IEX!H79</f>
        <v>62.44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</row>
    <row r="80" spans="1:44">
      <c r="A80" t="s">
        <v>122</v>
      </c>
      <c r="E80">
        <f>GT_NG!P80</f>
        <v>14.800209808549701</v>
      </c>
      <c r="F80">
        <f>GT_Spot!P80</f>
        <v>0</v>
      </c>
      <c r="G80">
        <f>PPCL_NG!P80</f>
        <v>45.26</v>
      </c>
      <c r="H80">
        <f>PPCL_Spot!P80</f>
        <v>0</v>
      </c>
      <c r="I80">
        <f>Bawana_NG!P80</f>
        <v>98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966.32237126024665</v>
      </c>
      <c r="P80" s="77">
        <v>114.15439207387458</v>
      </c>
      <c r="Q80" s="77">
        <v>38.055607616849393</v>
      </c>
      <c r="R80" s="80">
        <v>0</v>
      </c>
      <c r="S80" s="80">
        <v>0</v>
      </c>
      <c r="T80" s="78">
        <f>SUMPRODUCT(LTA!F80:AJ80,LTA!F$101:AJ$101,LTA!F$103:AJ$103)</f>
        <v>0</v>
      </c>
      <c r="U80" s="78">
        <f>SUMPRODUCT(LTA!F80:AJ80,LTA!F$102:AJ$102,LTA!F$103:AJ$103)</f>
        <v>39.1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87.910000000000025</v>
      </c>
      <c r="AB80" s="117">
        <f>-STOA!N80</f>
        <v>-153.12</v>
      </c>
      <c r="AC80">
        <f t="shared" si="6"/>
        <v>14.277401596882326</v>
      </c>
      <c r="AD80">
        <f t="shared" si="4"/>
        <v>1300.5551791626378</v>
      </c>
      <c r="AE80">
        <f>'IDT-1'!B80</f>
        <v>26</v>
      </c>
      <c r="AF80" s="26"/>
      <c r="AG80">
        <f t="shared" si="5"/>
        <v>1326.5551791626378</v>
      </c>
      <c r="AI80" s="75">
        <f>PXIL!H80</f>
        <v>0</v>
      </c>
      <c r="AJ80" s="75">
        <f>PXIL!N80</f>
        <v>0</v>
      </c>
      <c r="AK80" s="75">
        <f>RTM_IEX!H80</f>
        <v>64.349999999999994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</row>
    <row r="81" spans="1:44">
      <c r="A81" t="s">
        <v>123</v>
      </c>
      <c r="E81">
        <f>GT_NG!P81</f>
        <v>14.800209808549701</v>
      </c>
      <c r="F81">
        <f>GT_Spot!P81</f>
        <v>0</v>
      </c>
      <c r="G81">
        <f>PPCL_NG!P81</f>
        <v>44.13</v>
      </c>
      <c r="H81">
        <f>PPCL_Spot!P81</f>
        <v>0</v>
      </c>
      <c r="I81">
        <f>Bawana_NG!P81</f>
        <v>97.68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938.05859410732614</v>
      </c>
      <c r="P81" s="77">
        <v>114.15439207387458</v>
      </c>
      <c r="Q81" s="77">
        <v>38.055607616849393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39.4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16.329999999999998</v>
      </c>
      <c r="Z81" s="75">
        <f>IEX!N81</f>
        <v>0</v>
      </c>
      <c r="AA81" s="117">
        <f>STOA!H81</f>
        <v>49.490000000000009</v>
      </c>
      <c r="AB81" s="117">
        <f>-STOA!N81</f>
        <v>-153.12</v>
      </c>
      <c r="AC81">
        <f t="shared" si="6"/>
        <v>14.111576357936626</v>
      </c>
      <c r="AD81">
        <f t="shared" si="4"/>
        <v>1281.8772272486631</v>
      </c>
      <c r="AE81">
        <f>'IDT-1'!B81</f>
        <v>59.524999999999999</v>
      </c>
      <c r="AF81" s="26"/>
      <c r="AG81">
        <f t="shared" si="5"/>
        <v>1341.4022272486632</v>
      </c>
      <c r="AI81" s="75">
        <f>PXIL!H81</f>
        <v>0</v>
      </c>
      <c r="AJ81" s="75">
        <f>PXIL!N81</f>
        <v>0</v>
      </c>
      <c r="AK81" s="75">
        <f>RTM_IEX!H81</f>
        <v>97.01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</row>
    <row r="82" spans="1:44">
      <c r="A82" t="s">
        <v>124</v>
      </c>
      <c r="E82">
        <f>GT_NG!P82</f>
        <v>14.800209808549701</v>
      </c>
      <c r="F82">
        <f>GT_Spot!P82</f>
        <v>0</v>
      </c>
      <c r="G82">
        <f>PPCL_NG!P82</f>
        <v>45.26</v>
      </c>
      <c r="H82">
        <f>PPCL_Spot!P82</f>
        <v>0</v>
      </c>
      <c r="I82">
        <f>Bawana_NG!P82</f>
        <v>97.68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957.08198633538848</v>
      </c>
      <c r="P82" s="77">
        <v>114.15439207387458</v>
      </c>
      <c r="Q82" s="77">
        <v>38.055607616849393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39.86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8.64</v>
      </c>
      <c r="Z82" s="75">
        <f>IEX!N82</f>
        <v>0</v>
      </c>
      <c r="AA82" s="117">
        <f>STOA!H82</f>
        <v>49.490000000000009</v>
      </c>
      <c r="AB82" s="117">
        <f>-STOA!N82</f>
        <v>-153.12</v>
      </c>
      <c r="AC82">
        <f t="shared" si="6"/>
        <v>13.819622209543573</v>
      </c>
      <c r="AD82">
        <f t="shared" si="4"/>
        <v>1248.9925736251187</v>
      </c>
      <c r="AE82">
        <f>'IDT-1'!B82</f>
        <v>67.588999999999999</v>
      </c>
      <c r="AF82" s="26"/>
      <c r="AG82">
        <f t="shared" si="5"/>
        <v>1316.5815736251186</v>
      </c>
      <c r="AI82" s="75">
        <f>PXIL!H82</f>
        <v>0</v>
      </c>
      <c r="AJ82" s="75">
        <f>PXIL!N82</f>
        <v>0</v>
      </c>
      <c r="AK82" s="75">
        <f>RTM_IEX!H82</f>
        <v>50.91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</row>
    <row r="83" spans="1:44">
      <c r="A83" t="s">
        <v>125</v>
      </c>
      <c r="E83">
        <f>GT_NG!P83</f>
        <v>14.800209808549701</v>
      </c>
      <c r="F83">
        <f>GT_Spot!P83</f>
        <v>0</v>
      </c>
      <c r="G83">
        <f>PPCL_NG!P83</f>
        <v>45.26</v>
      </c>
      <c r="H83">
        <f>PPCL_Spot!P83</f>
        <v>0</v>
      </c>
      <c r="I83">
        <f>Bawana_NG!P83</f>
        <v>97.36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910.2484377268006</v>
      </c>
      <c r="P83" s="77">
        <v>114.15439207387458</v>
      </c>
      <c r="Q83" s="77">
        <v>38.055607616849393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40.46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52.82</v>
      </c>
      <c r="Z83" s="75">
        <f>IEX!N83</f>
        <v>0</v>
      </c>
      <c r="AA83" s="117">
        <f>STOA!H83</f>
        <v>49.490000000000009</v>
      </c>
      <c r="AB83" s="117">
        <f>-STOA!N83</f>
        <v>-153.12</v>
      </c>
      <c r="AC83">
        <f t="shared" si="6"/>
        <v>14.618630981788002</v>
      </c>
      <c r="AD83">
        <f t="shared" si="4"/>
        <v>1338.9900162442859</v>
      </c>
      <c r="AE83">
        <f>'IDT-1'!B83</f>
        <v>0</v>
      </c>
      <c r="AF83" s="26"/>
      <c r="AG83">
        <f t="shared" si="5"/>
        <v>1338.9900162442859</v>
      </c>
      <c r="AI83" s="75">
        <f>PXIL!H83</f>
        <v>0</v>
      </c>
      <c r="AJ83" s="75">
        <f>PXIL!N83</f>
        <v>0</v>
      </c>
      <c r="AK83" s="75">
        <f>RTM_IEX!H83</f>
        <v>144.08000000000001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</row>
    <row r="84" spans="1:44">
      <c r="A84" t="s">
        <v>126</v>
      </c>
      <c r="E84">
        <f>GT_NG!P84</f>
        <v>14.800209808549701</v>
      </c>
      <c r="F84">
        <f>GT_Spot!P84</f>
        <v>0</v>
      </c>
      <c r="G84">
        <f>PPCL_NG!P84</f>
        <v>45.26</v>
      </c>
      <c r="H84">
        <f>PPCL_Spot!P84</f>
        <v>0</v>
      </c>
      <c r="I84">
        <f>Bawana_NG!P84</f>
        <v>97.36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946.61091461724027</v>
      </c>
      <c r="P84" s="77">
        <v>114.15439207387458</v>
      </c>
      <c r="Q84" s="77">
        <v>38.055607616849393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40.980000000000004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52.82</v>
      </c>
      <c r="Z84" s="75">
        <f>IEX!N84</f>
        <v>0</v>
      </c>
      <c r="AA84" s="117">
        <f>STOA!H84</f>
        <v>49.490000000000009</v>
      </c>
      <c r="AB84" s="117">
        <f>-STOA!N84</f>
        <v>-153.12</v>
      </c>
      <c r="AC84">
        <f t="shared" si="6"/>
        <v>14.342948778423871</v>
      </c>
      <c r="AD84">
        <f t="shared" si="4"/>
        <v>1307.9381753380899</v>
      </c>
      <c r="AE84">
        <f>'IDT-1'!B84</f>
        <v>0</v>
      </c>
      <c r="AF84" s="26"/>
      <c r="AG84">
        <f t="shared" si="5"/>
        <v>1307.9381753380899</v>
      </c>
      <c r="AI84" s="75">
        <f>PXIL!H84</f>
        <v>0</v>
      </c>
      <c r="AJ84" s="75">
        <f>PXIL!N84</f>
        <v>0</v>
      </c>
      <c r="AK84" s="75">
        <f>RTM_IEX!H84</f>
        <v>75.87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</row>
    <row r="85" spans="1:44">
      <c r="A85" t="s">
        <v>127</v>
      </c>
      <c r="E85">
        <f>GT_NG!P85</f>
        <v>14.800209808549701</v>
      </c>
      <c r="F85">
        <f>GT_Spot!P85</f>
        <v>0</v>
      </c>
      <c r="G85">
        <f>PPCL_NG!P85</f>
        <v>45.26</v>
      </c>
      <c r="H85">
        <f>PPCL_Spot!P85</f>
        <v>0</v>
      </c>
      <c r="I85">
        <f>Bawana_NG!P85</f>
        <v>96.11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916.4996375472025</v>
      </c>
      <c r="P85" s="77">
        <v>114.15439207387458</v>
      </c>
      <c r="Q85" s="77">
        <v>38.055607616849393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43.01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51.86</v>
      </c>
      <c r="Z85" s="75">
        <f>IEX!N85</f>
        <v>0</v>
      </c>
      <c r="AA85" s="117">
        <f>STOA!H85</f>
        <v>49.490000000000009</v>
      </c>
      <c r="AB85" s="117">
        <f>-STOA!N85</f>
        <v>-153.12</v>
      </c>
      <c r="AC85">
        <f t="shared" si="6"/>
        <v>14.473705540207536</v>
      </c>
      <c r="AD85">
        <f t="shared" si="4"/>
        <v>1322.6661415062686</v>
      </c>
      <c r="AE85">
        <f>'IDT-1'!B85</f>
        <v>0</v>
      </c>
      <c r="AF85" s="26"/>
      <c r="AG85">
        <f t="shared" si="5"/>
        <v>1322.6661415062686</v>
      </c>
      <c r="AI85" s="75">
        <f>PXIL!H85</f>
        <v>0</v>
      </c>
      <c r="AJ85" s="75">
        <f>PXIL!N85</f>
        <v>0</v>
      </c>
      <c r="AK85" s="75">
        <f>RTM_IEX!H85</f>
        <v>121.02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</row>
    <row r="86" spans="1:44">
      <c r="A86" t="s">
        <v>128</v>
      </c>
      <c r="E86">
        <f>GT_NG!P86</f>
        <v>14.800209808549701</v>
      </c>
      <c r="F86">
        <f>GT_Spot!P86</f>
        <v>0</v>
      </c>
      <c r="G86">
        <f>PPCL_NG!P86</f>
        <v>45.26</v>
      </c>
      <c r="H86">
        <f>PPCL_Spot!P86</f>
        <v>0</v>
      </c>
      <c r="I86">
        <f>Bawana_NG!P86</f>
        <v>98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889.71201200077667</v>
      </c>
      <c r="P86" s="77">
        <v>114.15439207387458</v>
      </c>
      <c r="Q86" s="77">
        <v>38.055607616849393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57.620000000000005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25.93</v>
      </c>
      <c r="Z86" s="75">
        <f>IEX!N86</f>
        <v>0</v>
      </c>
      <c r="AA86" s="117">
        <f>STOA!H86</f>
        <v>49.490000000000009</v>
      </c>
      <c r="AB86" s="117">
        <f>-STOA!N86</f>
        <v>-153.12</v>
      </c>
      <c r="AC86">
        <f t="shared" si="6"/>
        <v>14.028270435398992</v>
      </c>
      <c r="AD86">
        <f t="shared" si="4"/>
        <v>1272.4939510646514</v>
      </c>
      <c r="AE86">
        <f>'IDT-1'!B86</f>
        <v>26.303999999999998</v>
      </c>
      <c r="AF86" s="26"/>
      <c r="AG86">
        <f t="shared" si="5"/>
        <v>1298.7979510646514</v>
      </c>
      <c r="AI86" s="75">
        <f>PXIL!H86</f>
        <v>0</v>
      </c>
      <c r="AJ86" s="75">
        <f>PXIL!N86</f>
        <v>0</v>
      </c>
      <c r="AK86" s="75">
        <f>RTM_IEX!H86</f>
        <v>106.62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</row>
    <row r="87" spans="1:44">
      <c r="A87" t="s">
        <v>129</v>
      </c>
      <c r="E87">
        <f>GT_NG!P87</f>
        <v>14.800209808549701</v>
      </c>
      <c r="F87">
        <f>GT_Spot!P87</f>
        <v>0</v>
      </c>
      <c r="G87">
        <f>PPCL_NG!P87</f>
        <v>46.4</v>
      </c>
      <c r="H87">
        <f>PPCL_Spot!P87</f>
        <v>0</v>
      </c>
      <c r="I87">
        <f>Bawana_NG!P87</f>
        <v>98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919.97943175750959</v>
      </c>
      <c r="P87" s="77">
        <v>114.15439207387458</v>
      </c>
      <c r="Q87" s="77">
        <v>38.055607616849393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57.65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48.820000000000007</v>
      </c>
      <c r="AB87" s="117">
        <f>-STOA!N87</f>
        <v>-153.12</v>
      </c>
      <c r="AC87">
        <f t="shared" si="6"/>
        <v>14.408935729258239</v>
      </c>
      <c r="AD87">
        <f t="shared" si="4"/>
        <v>1315.3707055275249</v>
      </c>
      <c r="AE87">
        <f>'IDT-1'!B87</f>
        <v>32</v>
      </c>
      <c r="AF87" s="26"/>
      <c r="AG87">
        <f t="shared" si="5"/>
        <v>1347.3707055275249</v>
      </c>
      <c r="AI87" s="75">
        <f>PXIL!H87</f>
        <v>0</v>
      </c>
      <c r="AJ87" s="75">
        <f>PXIL!N87</f>
        <v>0</v>
      </c>
      <c r="AK87" s="75">
        <f>RTM_IEX!H87</f>
        <v>145.04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</row>
    <row r="88" spans="1:44">
      <c r="A88" t="s">
        <v>130</v>
      </c>
      <c r="E88">
        <f>GT_NG!P88</f>
        <v>14.800209808549701</v>
      </c>
      <c r="F88">
        <f>GT_Spot!P88</f>
        <v>0</v>
      </c>
      <c r="G88">
        <f>PPCL_NG!P88</f>
        <v>45.26</v>
      </c>
      <c r="H88">
        <f>PPCL_Spot!P88</f>
        <v>0</v>
      </c>
      <c r="I88">
        <f>Bawana_NG!P88</f>
        <v>98.32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920.35231719661419</v>
      </c>
      <c r="P88" s="77">
        <v>114.15439207387458</v>
      </c>
      <c r="Q88" s="77">
        <v>38.055617894581424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57.56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18.25</v>
      </c>
      <c r="Z88" s="75">
        <f>IEX!N88</f>
        <v>0</v>
      </c>
      <c r="AA88" s="117">
        <f>STOA!H88</f>
        <v>48.820000000000007</v>
      </c>
      <c r="AB88" s="117">
        <f>-STOA!N88</f>
        <v>-153.12</v>
      </c>
      <c r="AC88">
        <f t="shared" si="6"/>
        <v>14.311193211566401</v>
      </c>
      <c r="AD88">
        <f t="shared" si="4"/>
        <v>1304.3613437620534</v>
      </c>
      <c r="AE88">
        <f>'IDT-1'!B88</f>
        <v>4.9130000000000003</v>
      </c>
      <c r="AF88" s="26"/>
      <c r="AG88">
        <f t="shared" si="5"/>
        <v>1309.2743437620534</v>
      </c>
      <c r="AI88" s="75">
        <f>PXIL!H88</f>
        <v>0</v>
      </c>
      <c r="AJ88" s="75">
        <f>PXIL!N88</f>
        <v>0</v>
      </c>
      <c r="AK88" s="75">
        <f>RTM_IEX!H88</f>
        <v>116.22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</row>
    <row r="89" spans="1:44">
      <c r="A89" t="s">
        <v>131</v>
      </c>
      <c r="E89">
        <f>GT_NG!P89</f>
        <v>14.800209808549701</v>
      </c>
      <c r="F89">
        <f>GT_Spot!P89</f>
        <v>0</v>
      </c>
      <c r="G89">
        <f>PPCL_NG!P89</f>
        <v>45.26</v>
      </c>
      <c r="H89">
        <f>PPCL_Spot!P89</f>
        <v>0</v>
      </c>
      <c r="I89">
        <f>Bawana_NG!P89</f>
        <v>99.62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891.53700351786711</v>
      </c>
      <c r="P89" s="77">
        <v>114.15439207387458</v>
      </c>
      <c r="Q89" s="77">
        <v>38.055617894581424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59.75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28.650000000000002</v>
      </c>
      <c r="AB89" s="117">
        <f>-STOA!N89</f>
        <v>-153.12</v>
      </c>
      <c r="AC89">
        <f t="shared" si="6"/>
        <v>13.47127445119343</v>
      </c>
      <c r="AD89">
        <f t="shared" si="4"/>
        <v>1209.7559488436796</v>
      </c>
      <c r="AE89">
        <f>'IDT-1'!B89</f>
        <v>0</v>
      </c>
      <c r="AF89" s="26"/>
      <c r="AG89">
        <f t="shared" si="5"/>
        <v>1209.7559488436796</v>
      </c>
      <c r="AI89" s="75">
        <f>PXIL!H89</f>
        <v>0</v>
      </c>
      <c r="AJ89" s="75">
        <f>PXIL!N89</f>
        <v>0</v>
      </c>
      <c r="AK89" s="75">
        <f>RTM_IEX!H89</f>
        <v>84.52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</row>
    <row r="90" spans="1:44">
      <c r="A90" t="s">
        <v>132</v>
      </c>
      <c r="E90">
        <f>GT_NG!P90</f>
        <v>15.809344305813646</v>
      </c>
      <c r="F90">
        <f>GT_Spot!P90</f>
        <v>0</v>
      </c>
      <c r="G90">
        <f>PPCL_NG!P90</f>
        <v>45.26</v>
      </c>
      <c r="H90">
        <f>PPCL_Spot!P90</f>
        <v>0</v>
      </c>
      <c r="I90">
        <f>Bawana_NG!P90</f>
        <v>99.62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911.79927767096319</v>
      </c>
      <c r="P90" s="77">
        <v>114.15439207387458</v>
      </c>
      <c r="Q90" s="77">
        <v>38.055617894581424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92.36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28.650000000000002</v>
      </c>
      <c r="AB90" s="117">
        <f>-STOA!N90</f>
        <v>-153.12</v>
      </c>
      <c r="AC90">
        <f t="shared" si="6"/>
        <v>13.776470847316597</v>
      </c>
      <c r="AD90">
        <f t="shared" si="4"/>
        <v>1244.1321610979162</v>
      </c>
      <c r="AE90">
        <f>'IDT-1'!B90</f>
        <v>0</v>
      </c>
      <c r="AF90" s="26"/>
      <c r="AG90">
        <f t="shared" si="5"/>
        <v>1244.1321610979162</v>
      </c>
      <c r="AI90" s="75">
        <f>PXIL!H90</f>
        <v>0</v>
      </c>
      <c r="AJ90" s="75">
        <f>PXIL!N90</f>
        <v>0</v>
      </c>
      <c r="AK90" s="75">
        <f>RTM_IEX!H90</f>
        <v>65.319999999999993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</row>
    <row r="91" spans="1:44">
      <c r="A91" t="s">
        <v>133</v>
      </c>
      <c r="E91">
        <f>GT_NG!P91</f>
        <v>15.809344305813646</v>
      </c>
      <c r="F91">
        <f>GT_Spot!P91</f>
        <v>0</v>
      </c>
      <c r="G91">
        <f>PPCL_NG!P91</f>
        <v>45.26</v>
      </c>
      <c r="H91">
        <f>PPCL_Spot!P91</f>
        <v>0</v>
      </c>
      <c r="I91">
        <f>Bawana_NG!P91</f>
        <v>99.62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854.82560325645363</v>
      </c>
      <c r="P91" s="77">
        <v>114.15439207387458</v>
      </c>
      <c r="Q91" s="77">
        <v>38.055617894581424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91.02000000000001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28.650000000000002</v>
      </c>
      <c r="AB91" s="117">
        <f>-STOA!N91</f>
        <v>-153.12</v>
      </c>
      <c r="AC91">
        <f t="shared" si="6"/>
        <v>13.778902512468914</v>
      </c>
      <c r="AD91">
        <f t="shared" si="4"/>
        <v>1244.4060550182546</v>
      </c>
      <c r="AE91">
        <f>'IDT-1'!B91</f>
        <v>0</v>
      </c>
      <c r="AF91" s="26"/>
      <c r="AG91">
        <f t="shared" si="5"/>
        <v>1244.4060550182546</v>
      </c>
      <c r="AI91" s="75">
        <f>PXIL!H91</f>
        <v>0</v>
      </c>
      <c r="AJ91" s="75">
        <f>PXIL!N91</f>
        <v>0</v>
      </c>
      <c r="AK91" s="75">
        <f>RTM_IEX!H91</f>
        <v>123.91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</row>
    <row r="92" spans="1:44">
      <c r="A92" t="s">
        <v>134</v>
      </c>
      <c r="E92">
        <f>GT_NG!P92</f>
        <v>15.809344305813646</v>
      </c>
      <c r="F92">
        <f>GT_Spot!P92</f>
        <v>0</v>
      </c>
      <c r="G92">
        <f>PPCL_NG!P92</f>
        <v>45.26</v>
      </c>
      <c r="H92">
        <f>PPCL_Spot!P92</f>
        <v>0</v>
      </c>
      <c r="I92">
        <f>Bawana_NG!P92</f>
        <v>99.62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791.30748263965211</v>
      </c>
      <c r="P92" s="77">
        <v>114.15439207387458</v>
      </c>
      <c r="Q92" s="77">
        <v>38.056876920296403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91.42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28.650000000000002</v>
      </c>
      <c r="AB92" s="117">
        <f>-STOA!N92</f>
        <v>-153.12</v>
      </c>
      <c r="AC92">
        <f t="shared" si="6"/>
        <v>13.231834130467352</v>
      </c>
      <c r="AD92">
        <f t="shared" si="4"/>
        <v>1182.7862618091694</v>
      </c>
      <c r="AE92">
        <f>'IDT-1'!B92</f>
        <v>0</v>
      </c>
      <c r="AF92" s="26"/>
      <c r="AG92">
        <f t="shared" si="5"/>
        <v>1182.7862618091694</v>
      </c>
      <c r="AI92" s="75">
        <f>PXIL!H92</f>
        <v>0</v>
      </c>
      <c r="AJ92" s="75">
        <f>PXIL!N92</f>
        <v>0</v>
      </c>
      <c r="AK92" s="75">
        <f>RTM_IEX!H92</f>
        <v>124.86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</row>
    <row r="93" spans="1:44">
      <c r="A93" t="s">
        <v>135</v>
      </c>
      <c r="E93">
        <f>GT_NG!P93</f>
        <v>15.809344305813646</v>
      </c>
      <c r="F93">
        <f>GT_Spot!P93</f>
        <v>0</v>
      </c>
      <c r="G93">
        <f>PPCL_NG!P93</f>
        <v>45.26</v>
      </c>
      <c r="H93">
        <f>PPCL_Spot!P93</f>
        <v>0</v>
      </c>
      <c r="I93">
        <f>Bawana_NG!P93</f>
        <v>99.62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756.32238016890255</v>
      </c>
      <c r="P93" s="77">
        <v>114.15439207387458</v>
      </c>
      <c r="Q93" s="77">
        <v>38.056876920296403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92.14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28.650000000000002</v>
      </c>
      <c r="AB93" s="117">
        <f>-STOA!N93</f>
        <v>-153.12</v>
      </c>
      <c r="AC93">
        <f t="shared" si="6"/>
        <v>12.642981228724757</v>
      </c>
      <c r="AD93">
        <f t="shared" si="4"/>
        <v>1116.4600122401625</v>
      </c>
      <c r="AE93">
        <f>'IDT-1'!B93</f>
        <v>0</v>
      </c>
      <c r="AF93" s="26"/>
      <c r="AG93">
        <f t="shared" si="5"/>
        <v>1116.4600122401625</v>
      </c>
      <c r="AI93" s="75">
        <f>PXIL!H93</f>
        <v>0</v>
      </c>
      <c r="AJ93" s="75">
        <f>PXIL!N93</f>
        <v>0</v>
      </c>
      <c r="AK93" s="75">
        <f>RTM_IEX!H93</f>
        <v>92.21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</row>
    <row r="94" spans="1:44">
      <c r="A94" t="s">
        <v>136</v>
      </c>
      <c r="E94">
        <f>GT_NG!P94</f>
        <v>15.809344305813646</v>
      </c>
      <c r="F94">
        <f>GT_Spot!P94</f>
        <v>0</v>
      </c>
      <c r="G94">
        <f>PPCL_NG!P94</f>
        <v>45.26</v>
      </c>
      <c r="H94">
        <f>PPCL_Spot!P94</f>
        <v>0</v>
      </c>
      <c r="I94">
        <f>Bawana_NG!P94</f>
        <v>99.62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742.452699339937</v>
      </c>
      <c r="P94" s="77">
        <v>114.15439207387458</v>
      </c>
      <c r="Q94" s="77">
        <v>38.056876920296403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91.72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28.650000000000002</v>
      </c>
      <c r="AB94" s="117">
        <f>-STOA!N94</f>
        <v>-153.12</v>
      </c>
      <c r="AC94">
        <f t="shared" si="6"/>
        <v>12.398872037429857</v>
      </c>
      <c r="AD94">
        <f t="shared" si="4"/>
        <v>1088.964440602492</v>
      </c>
      <c r="AE94">
        <f>'IDT-1'!B94</f>
        <v>0</v>
      </c>
      <c r="AF94" s="26"/>
      <c r="AG94">
        <f t="shared" si="5"/>
        <v>1088.964440602492</v>
      </c>
      <c r="AI94" s="75">
        <f>PXIL!H94</f>
        <v>0</v>
      </c>
      <c r="AJ94" s="75">
        <f>PXIL!N94</f>
        <v>0</v>
      </c>
      <c r="AK94" s="75">
        <f>RTM_IEX!H94</f>
        <v>78.760000000000005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</row>
    <row r="95" spans="1:44">
      <c r="A95" t="s">
        <v>137</v>
      </c>
      <c r="E95">
        <f>GT_NG!P95</f>
        <v>15.807039663777253</v>
      </c>
      <c r="F95">
        <f>GT_Spot!P95</f>
        <v>0</v>
      </c>
      <c r="G95">
        <f>PPCL_NG!P95</f>
        <v>45.26</v>
      </c>
      <c r="H95">
        <f>PPCL_Spot!P95</f>
        <v>0</v>
      </c>
      <c r="I95">
        <f>Bawana_NG!P95</f>
        <v>99.62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670.22331453180357</v>
      </c>
      <c r="P95" s="77">
        <v>114.15439207387458</v>
      </c>
      <c r="Q95" s="77">
        <v>38.056876920296403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89.35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28.650000000000002</v>
      </c>
      <c r="AB95" s="117">
        <f>-STOA!N95</f>
        <v>-153.12</v>
      </c>
      <c r="AC95">
        <f t="shared" si="6"/>
        <v>11.311265170268364</v>
      </c>
      <c r="AD95">
        <f t="shared" si="4"/>
        <v>966.46035801948335</v>
      </c>
      <c r="AE95">
        <f>'IDT-1'!B95</f>
        <v>0</v>
      </c>
      <c r="AF95" s="26"/>
      <c r="AG95">
        <f t="shared" si="5"/>
        <v>966.46035801948335</v>
      </c>
      <c r="AI95" s="75">
        <f>PXIL!H95</f>
        <v>0</v>
      </c>
      <c r="AJ95" s="75">
        <f>PXIL!N95</f>
        <v>0</v>
      </c>
      <c r="AK95" s="75">
        <f>RTM_IEX!H95</f>
        <v>29.77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</row>
    <row r="96" spans="1:44">
      <c r="A96" t="s">
        <v>138</v>
      </c>
      <c r="E96">
        <f>GT_NG!P96</f>
        <v>15.807039663777253</v>
      </c>
      <c r="F96">
        <f>GT_Spot!P96</f>
        <v>0</v>
      </c>
      <c r="G96">
        <f>PPCL_NG!P96</f>
        <v>45.26</v>
      </c>
      <c r="H96">
        <f>PPCL_Spot!P96</f>
        <v>0</v>
      </c>
      <c r="I96">
        <f>Bawana_NG!P96</f>
        <v>99.62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689.4145331850815</v>
      </c>
      <c r="P96" s="77">
        <v>114.15538598334814</v>
      </c>
      <c r="Q96" s="77">
        <v>18.25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89.67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28.650000000000002</v>
      </c>
      <c r="AB96" s="117">
        <f>-STOA!N96</f>
        <v>-153.12</v>
      </c>
      <c r="AC96">
        <f t="shared" si="6"/>
        <v>11.04669612392197</v>
      </c>
      <c r="AD96">
        <f t="shared" si="4"/>
        <v>936.66026270828513</v>
      </c>
      <c r="AE96">
        <f>'IDT-1'!B96</f>
        <v>0</v>
      </c>
      <c r="AF96" s="26"/>
      <c r="AG96">
        <f t="shared" si="5"/>
        <v>936.66026270828513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</row>
    <row r="97" spans="1:44">
      <c r="A97" t="s">
        <v>139</v>
      </c>
      <c r="E97">
        <f>GT_NG!P97</f>
        <v>15.807039663777253</v>
      </c>
      <c r="F97">
        <f>GT_Spot!P97</f>
        <v>0</v>
      </c>
      <c r="G97">
        <f>PPCL_NG!P97</f>
        <v>45.26</v>
      </c>
      <c r="H97">
        <f>PPCL_Spot!P97</f>
        <v>0</v>
      </c>
      <c r="I97">
        <f>Bawana_NG!P97</f>
        <v>99.62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678.23753169565759</v>
      </c>
      <c r="P97" s="77">
        <v>92.210000000000008</v>
      </c>
      <c r="Q97" s="77">
        <v>18.25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86.490000000000009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28.650000000000002</v>
      </c>
      <c r="AB97" s="117">
        <f>-STOA!N97</f>
        <v>-153.12</v>
      </c>
      <c r="AC97">
        <f t="shared" si="6"/>
        <v>10.895919537083286</v>
      </c>
      <c r="AD97">
        <f t="shared" si="4"/>
        <v>881.50865182235168</v>
      </c>
      <c r="AE97">
        <f>'IDT-1'!B97</f>
        <v>0</v>
      </c>
      <c r="AF97" s="26"/>
      <c r="AG97">
        <f t="shared" si="5"/>
        <v>881.50865182235168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-19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</row>
    <row r="98" spans="1:44">
      <c r="A98" t="s">
        <v>140</v>
      </c>
      <c r="E98">
        <f>GT_NG!P98</f>
        <v>15.807039663777253</v>
      </c>
      <c r="F98">
        <f>GT_Spot!P98</f>
        <v>0</v>
      </c>
      <c r="G98">
        <f>PPCL_NG!P98</f>
        <v>45.26</v>
      </c>
      <c r="H98">
        <f>PPCL_Spot!P98</f>
        <v>0</v>
      </c>
      <c r="I98">
        <f>Bawana_NG!P98</f>
        <v>75.004992224359114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672.67568169354797</v>
      </c>
      <c r="P98" s="77">
        <v>76.84</v>
      </c>
      <c r="Q98" s="77">
        <v>18.25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85.820000000000007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28.650000000000002</v>
      </c>
      <c r="AB98" s="117">
        <f>-STOA!N98</f>
        <v>-153.12</v>
      </c>
      <c r="AC98">
        <f t="shared" si="6"/>
        <v>10.320526765717371</v>
      </c>
      <c r="AD98">
        <f t="shared" si="4"/>
        <v>854.8671868159671</v>
      </c>
      <c r="AE98">
        <f>'IDT-1'!B98</f>
        <v>0</v>
      </c>
      <c r="AF98" s="26"/>
      <c r="AG98">
        <f t="shared" si="5"/>
        <v>854.8671868159671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</row>
    <row r="99" spans="1:44">
      <c r="A99" t="s">
        <v>141</v>
      </c>
      <c r="C99">
        <f t="shared" ref="C99:AR99" si="7">SUM(C3:C98)/4000</f>
        <v>0</v>
      </c>
      <c r="D99">
        <f t="shared" si="7"/>
        <v>0</v>
      </c>
      <c r="E99">
        <f t="shared" si="7"/>
        <v>0.36186112008997551</v>
      </c>
      <c r="F99">
        <f t="shared" si="7"/>
        <v>0</v>
      </c>
      <c r="G99">
        <f t="shared" si="7"/>
        <v>1.0883164638506777</v>
      </c>
      <c r="H99">
        <f t="shared" si="7"/>
        <v>0</v>
      </c>
      <c r="I99">
        <f t="shared" si="7"/>
        <v>2.2343547803968722</v>
      </c>
      <c r="J99">
        <f t="shared" si="7"/>
        <v>0</v>
      </c>
      <c r="K99">
        <f t="shared" si="7"/>
        <v>0</v>
      </c>
      <c r="L99">
        <f t="shared" si="7"/>
        <v>0</v>
      </c>
      <c r="M99">
        <f t="shared" si="7"/>
        <v>0</v>
      </c>
      <c r="N99">
        <f t="shared" si="7"/>
        <v>0</v>
      </c>
      <c r="O99">
        <f t="shared" si="7"/>
        <v>20.087065010683094</v>
      </c>
      <c r="P99" s="77">
        <f t="shared" si="7"/>
        <v>2.533282401154763</v>
      </c>
      <c r="Q99" s="77">
        <f t="shared" si="7"/>
        <v>0.776673013584668</v>
      </c>
      <c r="R99" s="80">
        <f t="shared" si="7"/>
        <v>0.32452939888670451</v>
      </c>
      <c r="S99" s="80">
        <f t="shared" si="7"/>
        <v>0</v>
      </c>
      <c r="T99" s="78">
        <f t="shared" si="7"/>
        <v>1.7684524999999993</v>
      </c>
      <c r="U99" s="78">
        <f t="shared" si="7"/>
        <v>1.2233400000000001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7"/>
        <v>1.1065099999999997</v>
      </c>
      <c r="Z99" s="75">
        <f t="shared" si="7"/>
        <v>-0.2185</v>
      </c>
      <c r="AA99" s="117">
        <f t="shared" si="7"/>
        <v>2.0626049999999991</v>
      </c>
      <c r="AB99" s="117">
        <f t="shared" si="7"/>
        <v>-7.1999399999999945</v>
      </c>
      <c r="AC99">
        <f t="shared" si="7"/>
        <v>0.36982499285815434</v>
      </c>
      <c r="AD99">
        <f t="shared" si="7"/>
        <v>27.186789695788608</v>
      </c>
      <c r="AE99">
        <f t="shared" si="7"/>
        <v>0.50193474999999999</v>
      </c>
      <c r="AG99">
        <f t="shared" si="7"/>
        <v>27.688724445788608</v>
      </c>
      <c r="AI99">
        <f t="shared" si="7"/>
        <v>0</v>
      </c>
      <c r="AJ99">
        <f t="shared" si="7"/>
        <v>0</v>
      </c>
      <c r="AK99">
        <f t="shared" si="7"/>
        <v>0.77247749999999993</v>
      </c>
      <c r="AL99">
        <f t="shared" si="7"/>
        <v>-0.20002250000000002</v>
      </c>
      <c r="AM99">
        <f t="shared" si="7"/>
        <v>0</v>
      </c>
      <c r="AN99">
        <f t="shared" si="7"/>
        <v>0</v>
      </c>
      <c r="AO99">
        <f t="shared" si="7"/>
        <v>0.83560999999999996</v>
      </c>
      <c r="AP99">
        <f t="shared" si="7"/>
        <v>0</v>
      </c>
      <c r="AQ99">
        <f t="shared" si="7"/>
        <v>0</v>
      </c>
      <c r="AR99">
        <f t="shared" si="7"/>
        <v>0</v>
      </c>
    </row>
    <row r="101" spans="1:44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</row>
    <row r="102" spans="1:44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</row>
    <row r="106" spans="1:44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E72" activePane="bottomRight" state="frozen"/>
      <selection activeCell="M3" sqref="M3:M98"/>
      <selection pane="topRight" activeCell="M3" sqref="M3:M98"/>
      <selection pane="bottomLeft" activeCell="M3" sqref="M3:M98"/>
      <selection pane="bottomRight" activeCell="U99" sqref="U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44593</v>
      </c>
      <c r="B1" s="219"/>
      <c r="C1" s="219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0" t="s">
        <v>143</v>
      </c>
      <c r="Q1" s="220" t="s">
        <v>144</v>
      </c>
      <c r="R1" s="223" t="s">
        <v>339</v>
      </c>
      <c r="S1" s="79"/>
      <c r="T1" s="82" t="s">
        <v>302</v>
      </c>
      <c r="U1" s="221" t="s">
        <v>303</v>
      </c>
      <c r="V1" s="107" t="s">
        <v>316</v>
      </c>
      <c r="W1" s="107" t="s">
        <v>302</v>
      </c>
      <c r="X1" s="211" t="s">
        <v>335</v>
      </c>
      <c r="Y1" s="218" t="s">
        <v>223</v>
      </c>
      <c r="Z1" s="218" t="s">
        <v>224</v>
      </c>
      <c r="AA1" s="222" t="s">
        <v>198</v>
      </c>
      <c r="AB1" s="222" t="s">
        <v>199</v>
      </c>
      <c r="AC1" s="27" t="s">
        <v>189</v>
      </c>
      <c r="AD1" s="211" t="s">
        <v>142</v>
      </c>
      <c r="AG1" s="211" t="s">
        <v>278</v>
      </c>
      <c r="AI1" s="218" t="s">
        <v>384</v>
      </c>
      <c r="AJ1" s="218" t="s">
        <v>412</v>
      </c>
      <c r="AK1" s="218" t="s">
        <v>386</v>
      </c>
      <c r="AL1" s="218" t="s">
        <v>387</v>
      </c>
      <c r="AM1" s="218" t="s">
        <v>388</v>
      </c>
      <c r="AN1" s="218" t="s">
        <v>389</v>
      </c>
      <c r="AO1" s="217" t="s">
        <v>413</v>
      </c>
      <c r="AP1" s="217" t="s">
        <v>414</v>
      </c>
      <c r="AQ1" s="217" t="s">
        <v>415</v>
      </c>
      <c r="AR1" s="217" t="s">
        <v>416</v>
      </c>
    </row>
    <row r="2" spans="1:44">
      <c r="A2" s="27" t="s">
        <v>44</v>
      </c>
      <c r="B2" s="219"/>
      <c r="C2" s="219"/>
      <c r="D2" s="211"/>
      <c r="E2" s="211"/>
      <c r="F2" s="211"/>
      <c r="G2" s="211"/>
      <c r="H2" s="211"/>
      <c r="I2" s="211"/>
      <c r="J2" s="211"/>
      <c r="K2" s="211"/>
      <c r="L2" s="219"/>
      <c r="M2" s="219"/>
      <c r="N2" s="219"/>
      <c r="O2" s="219"/>
      <c r="P2" s="220"/>
      <c r="Q2" s="220"/>
      <c r="R2" s="223"/>
      <c r="S2" s="79"/>
      <c r="T2" s="82" t="s">
        <v>315</v>
      </c>
      <c r="U2" s="221"/>
      <c r="V2" s="107" t="s">
        <v>304</v>
      </c>
      <c r="W2" s="107" t="s">
        <v>304</v>
      </c>
      <c r="X2" s="211"/>
      <c r="Y2" s="218"/>
      <c r="Z2" s="218"/>
      <c r="AA2" s="222"/>
      <c r="AB2" s="222"/>
      <c r="AC2" s="27">
        <f>Allocation!J1/100</f>
        <v>8.8000000000000005E-3</v>
      </c>
      <c r="AD2" s="211"/>
      <c r="AE2" t="s">
        <v>276</v>
      </c>
      <c r="AG2" s="211"/>
      <c r="AI2" s="218"/>
      <c r="AJ2" s="218"/>
      <c r="AK2" s="218"/>
      <c r="AL2" s="218"/>
      <c r="AM2" s="218"/>
      <c r="AN2" s="218"/>
      <c r="AO2" s="217"/>
      <c r="AP2" s="217"/>
      <c r="AQ2" s="217"/>
      <c r="AR2" s="217"/>
    </row>
    <row r="3" spans="1:44">
      <c r="A3" t="s">
        <v>45</v>
      </c>
      <c r="E3">
        <f>GT_NG!Q3</f>
        <v>5.4751773049645394</v>
      </c>
      <c r="F3">
        <f>GT_Spot!Q3</f>
        <v>0</v>
      </c>
      <c r="G3">
        <f>PPCL_NG!Q3</f>
        <v>25.390599999999999</v>
      </c>
      <c r="H3">
        <f>PPCL_Spot!Q3</f>
        <v>0</v>
      </c>
      <c r="I3">
        <f>Bawana_NG!Q3</f>
        <v>49.92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610.17290043448452</v>
      </c>
      <c r="P3" s="77">
        <v>48.022777649236467</v>
      </c>
      <c r="Q3" s="77">
        <v>9.61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64.53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-141</v>
      </c>
      <c r="AA3" s="117">
        <f>STOA!I3</f>
        <v>0.7</v>
      </c>
      <c r="AB3" s="117">
        <f>-STOA!O3</f>
        <v>-257.74</v>
      </c>
      <c r="AC3">
        <f>SUMIF(B3:AB3,"&gt;0")*$AC$2-SUMIF(B3:AB3,"&lt;0")*($AC$2/(1-$AC$2))+SUMIF(AI3:AN3,"&gt;0")*$AC$2-SUMIF(AI3:AN3,"&lt;0")*($AC$2/(1-$AC$2))</f>
        <v>10.701693375620595</v>
      </c>
      <c r="AD3">
        <f>SUM(B3:AB3,AI3:AR3)-AC3</f>
        <v>404.37976201306492</v>
      </c>
      <c r="AE3">
        <f>'IDT-1'!C3</f>
        <v>0</v>
      </c>
      <c r="AF3" s="26"/>
      <c r="AG3">
        <f>SUM(AD3:AF3)</f>
        <v>404.37976201306492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5.4751773049645394</v>
      </c>
      <c r="F4">
        <f>GT_Spot!Q4</f>
        <v>0</v>
      </c>
      <c r="G4">
        <f>PPCL_NG!Q4</f>
        <v>25.390599999999999</v>
      </c>
      <c r="H4">
        <f>PPCL_Spot!Q4</f>
        <v>0</v>
      </c>
      <c r="I4">
        <f>Bawana_NG!Q4</f>
        <v>49.92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610.18727444675426</v>
      </c>
      <c r="P4" s="77">
        <v>48.022777649236467</v>
      </c>
      <c r="Q4" s="77">
        <v>9.61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64.59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-156</v>
      </c>
      <c r="AA4" s="117">
        <f>STOA!I4</f>
        <v>0.7</v>
      </c>
      <c r="AB4" s="117">
        <f>-STOA!O4</f>
        <v>-257.74</v>
      </c>
      <c r="AC4">
        <f t="shared" ref="AC4:AC67" si="0">SUMIF(B4:AB4,"&gt;0")*$AC$2-SUMIF(B4:AB4,"&lt;0")*($AC$2/(1-$AC$2))+SUMIF(AI4:AN4,"&gt;0")*$AC$2-SUMIF(AI4:AN4,"&lt;0")*($AC$2/(1-$AC$2))</f>
        <v>10.835519779761499</v>
      </c>
      <c r="AD4">
        <f t="shared" ref="AD4:AD67" si="1">SUM(B4:AB4,AI4:AR4)-AC4</f>
        <v>389.32030962119381</v>
      </c>
      <c r="AE4">
        <f>'IDT-1'!C4</f>
        <v>0</v>
      </c>
      <c r="AF4" s="26"/>
      <c r="AG4">
        <f t="shared" ref="AG4:AG67" si="2">SUM(AD4:AF4)</f>
        <v>389.32030962119381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5.4751773049645394</v>
      </c>
      <c r="F5">
        <f>GT_Spot!Q5</f>
        <v>0</v>
      </c>
      <c r="G5">
        <f>PPCL_NG!Q5</f>
        <v>25.390599999999999</v>
      </c>
      <c r="H5">
        <f>PPCL_Spot!Q5</f>
        <v>0</v>
      </c>
      <c r="I5">
        <f>Bawana_NG!Q5</f>
        <v>49.92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606.45055657268665</v>
      </c>
      <c r="P5" s="77">
        <v>48.022777649236467</v>
      </c>
      <c r="Q5" s="77">
        <v>9.61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64.39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-176</v>
      </c>
      <c r="AA5" s="117">
        <f>STOA!I5</f>
        <v>0.7</v>
      </c>
      <c r="AB5" s="117">
        <f>-STOA!O5</f>
        <v>-257.74</v>
      </c>
      <c r="AC5">
        <f t="shared" si="0"/>
        <v>11.11161112574654</v>
      </c>
      <c r="AD5">
        <f t="shared" si="1"/>
        <v>350.10750040114112</v>
      </c>
      <c r="AE5">
        <f>'IDT-1'!C5</f>
        <v>0</v>
      </c>
      <c r="AF5" s="26"/>
      <c r="AG5">
        <f t="shared" si="2"/>
        <v>350.10750040114112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-15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5.4751773049645394</v>
      </c>
      <c r="F6">
        <f>GT_Spot!Q6</f>
        <v>0</v>
      </c>
      <c r="G6">
        <f>PPCL_NG!Q6</f>
        <v>25.390599999999999</v>
      </c>
      <c r="H6">
        <f>PPCL_Spot!Q6</f>
        <v>0</v>
      </c>
      <c r="I6">
        <f>Bawana_NG!Q6</f>
        <v>49.92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606.54315727018593</v>
      </c>
      <c r="P6" s="77">
        <v>48.022777649236467</v>
      </c>
      <c r="Q6" s="77">
        <v>9.61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64.72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-191</v>
      </c>
      <c r="AA6" s="117">
        <f>STOA!I6</f>
        <v>0.7</v>
      </c>
      <c r="AB6" s="117">
        <f>-STOA!O6</f>
        <v>-257.74</v>
      </c>
      <c r="AC6">
        <f t="shared" si="0"/>
        <v>11.248501924717464</v>
      </c>
      <c r="AD6">
        <f t="shared" si="1"/>
        <v>335.39321029966953</v>
      </c>
      <c r="AE6">
        <f>'IDT-1'!C6</f>
        <v>0</v>
      </c>
      <c r="AF6" s="26"/>
      <c r="AG6">
        <f t="shared" si="2"/>
        <v>335.39321029966953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-15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5.4751773049645394</v>
      </c>
      <c r="F7">
        <f>GT_Spot!Q7</f>
        <v>0</v>
      </c>
      <c r="G7">
        <f>PPCL_NG!Q7</f>
        <v>25.390599999999999</v>
      </c>
      <c r="H7">
        <f>PPCL_Spot!Q7</f>
        <v>0</v>
      </c>
      <c r="I7">
        <f>Bawana_NG!Q7</f>
        <v>49.92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611.73059318473338</v>
      </c>
      <c r="P7" s="77">
        <v>48.022777649236467</v>
      </c>
      <c r="Q7" s="77">
        <v>9.61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65.14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-206</v>
      </c>
      <c r="AA7" s="117">
        <f>STOA!I7</f>
        <v>0.7</v>
      </c>
      <c r="AB7" s="117">
        <f>-STOA!O7</f>
        <v>-257.74</v>
      </c>
      <c r="AC7">
        <f t="shared" si="0"/>
        <v>11.564191186431341</v>
      </c>
      <c r="AD7">
        <f t="shared" si="1"/>
        <v>310.68495695250306</v>
      </c>
      <c r="AE7">
        <f>'IDT-1'!C7</f>
        <v>0</v>
      </c>
      <c r="AF7" s="26"/>
      <c r="AG7">
        <f t="shared" si="2"/>
        <v>310.68495695250306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-30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5.4751773049645394</v>
      </c>
      <c r="F8">
        <f>GT_Spot!Q8</f>
        <v>0</v>
      </c>
      <c r="G8">
        <f>PPCL_NG!Q8</f>
        <v>25.390599999999999</v>
      </c>
      <c r="H8">
        <f>PPCL_Spot!Q8</f>
        <v>0</v>
      </c>
      <c r="I8">
        <f>Bawana_NG!Q8</f>
        <v>49.92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619.65638265902453</v>
      </c>
      <c r="P8" s="77">
        <v>48.022777649236467</v>
      </c>
      <c r="Q8" s="77">
        <v>9.61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64.97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-226</v>
      </c>
      <c r="AA8" s="117">
        <f>STOA!I8</f>
        <v>0.7</v>
      </c>
      <c r="AB8" s="117">
        <f>-STOA!O8</f>
        <v>-257.74</v>
      </c>
      <c r="AC8">
        <f t="shared" si="0"/>
        <v>11.839516858583149</v>
      </c>
      <c r="AD8">
        <f t="shared" si="1"/>
        <v>361.78542075464247</v>
      </c>
      <c r="AE8">
        <f>'IDT-1'!C8</f>
        <v>0</v>
      </c>
      <c r="AF8" s="26"/>
      <c r="AG8">
        <f t="shared" si="2"/>
        <v>361.78542075464247</v>
      </c>
      <c r="AI8" s="75">
        <f>PXIL!I8</f>
        <v>0</v>
      </c>
      <c r="AJ8" s="75">
        <f>PXIL!O8</f>
        <v>0</v>
      </c>
      <c r="AK8" s="75">
        <f>RTM_IEX!I8</f>
        <v>33.619999999999997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5.4751773049645394</v>
      </c>
      <c r="F9">
        <f>GT_Spot!Q9</f>
        <v>0</v>
      </c>
      <c r="G9">
        <f>PPCL_NG!Q9</f>
        <v>25.87</v>
      </c>
      <c r="H9">
        <f>PPCL_Spot!Q9</f>
        <v>0</v>
      </c>
      <c r="I9">
        <f>Bawana_NG!Q9</f>
        <v>49.92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615.08333658134245</v>
      </c>
      <c r="P9" s="77">
        <v>48.022777649236467</v>
      </c>
      <c r="Q9" s="77">
        <v>9.61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55.87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-236</v>
      </c>
      <c r="AA9" s="117">
        <f>STOA!I9</f>
        <v>0.7</v>
      </c>
      <c r="AB9" s="117">
        <f>-STOA!O9</f>
        <v>-257.74</v>
      </c>
      <c r="AC9">
        <f t="shared" si="0"/>
        <v>11.871463149209314</v>
      </c>
      <c r="AD9">
        <f t="shared" si="1"/>
        <v>264.93982838633423</v>
      </c>
      <c r="AE9">
        <f>'IDT-1'!C9</f>
        <v>0</v>
      </c>
      <c r="AF9" s="26"/>
      <c r="AG9">
        <f t="shared" si="2"/>
        <v>264.93982838633423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-40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5.4751773049645394</v>
      </c>
      <c r="F10">
        <f>GT_Spot!Q10</f>
        <v>0</v>
      </c>
      <c r="G10">
        <f>PPCL_NG!Q10</f>
        <v>25.390599999999999</v>
      </c>
      <c r="H10">
        <f>PPCL_Spot!Q10</f>
        <v>0</v>
      </c>
      <c r="I10">
        <f>Bawana_NG!Q10</f>
        <v>49.92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615.08073371946114</v>
      </c>
      <c r="P10" s="77">
        <v>48.022777649236467</v>
      </c>
      <c r="Q10" s="77">
        <v>9.61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55.7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-241</v>
      </c>
      <c r="AA10" s="117">
        <f>STOA!I10</f>
        <v>0.7</v>
      </c>
      <c r="AB10" s="117">
        <f>-STOA!O10</f>
        <v>-257.74</v>
      </c>
      <c r="AC10">
        <f t="shared" si="0"/>
        <v>11.821334886413782</v>
      </c>
      <c r="AD10">
        <f t="shared" si="1"/>
        <v>269.33795378724841</v>
      </c>
      <c r="AE10">
        <f>'IDT-1'!C10</f>
        <v>0</v>
      </c>
      <c r="AF10" s="26"/>
      <c r="AG10">
        <f t="shared" si="2"/>
        <v>269.33795378724841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-30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5.4751773049645394</v>
      </c>
      <c r="F11">
        <f>GT_Spot!Q11</f>
        <v>0</v>
      </c>
      <c r="G11">
        <f>PPCL_NG!Q11</f>
        <v>25.390599999999999</v>
      </c>
      <c r="H11">
        <f>PPCL_Spot!Q11</f>
        <v>0</v>
      </c>
      <c r="I11">
        <f>Bawana_NG!Q11</f>
        <v>49.92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615.1144016011441</v>
      </c>
      <c r="P11" s="77">
        <v>48.022777649236467</v>
      </c>
      <c r="Q11" s="77">
        <v>9.61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55.94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-246</v>
      </c>
      <c r="AA11" s="117">
        <f>STOA!I11</f>
        <v>0.7</v>
      </c>
      <c r="AB11" s="117">
        <f>-STOA!O11</f>
        <v>-257.31</v>
      </c>
      <c r="AC11">
        <f t="shared" si="0"/>
        <v>11.819925568938046</v>
      </c>
      <c r="AD11">
        <f t="shared" si="1"/>
        <v>270.04303098640702</v>
      </c>
      <c r="AE11">
        <f>'IDT-1'!C11</f>
        <v>0</v>
      </c>
      <c r="AF11" s="26"/>
      <c r="AG11">
        <f t="shared" si="2"/>
        <v>270.04303098640702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-25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5.4751773049645394</v>
      </c>
      <c r="F12">
        <f>GT_Spot!Q12</f>
        <v>0</v>
      </c>
      <c r="G12">
        <f>PPCL_NG!Q12</f>
        <v>25.390599999999999</v>
      </c>
      <c r="H12">
        <f>PPCL_Spot!Q12</f>
        <v>0</v>
      </c>
      <c r="I12">
        <f>Bawana_NG!Q12</f>
        <v>49.92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606.32757614193486</v>
      </c>
      <c r="P12" s="77">
        <v>48.022777649236467</v>
      </c>
      <c r="Q12" s="77">
        <v>9.61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55.97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-246</v>
      </c>
      <c r="AA12" s="117">
        <f>STOA!I12</f>
        <v>0.7</v>
      </c>
      <c r="AB12" s="117">
        <f>-STOA!O12</f>
        <v>-257.31</v>
      </c>
      <c r="AC12">
        <f t="shared" si="0"/>
        <v>11.71623112233042</v>
      </c>
      <c r="AD12">
        <f t="shared" si="1"/>
        <v>264.38989997380548</v>
      </c>
      <c r="AE12">
        <f>'IDT-1'!C12</f>
        <v>0</v>
      </c>
      <c r="AF12" s="26"/>
      <c r="AG12">
        <f t="shared" si="2"/>
        <v>264.38989997380548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-22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5.4751773049645394</v>
      </c>
      <c r="F13">
        <f>GT_Spot!Q13</f>
        <v>0</v>
      </c>
      <c r="G13">
        <f>PPCL_NG!Q13</f>
        <v>25.390599999999999</v>
      </c>
      <c r="H13">
        <f>PPCL_Spot!Q13</f>
        <v>0</v>
      </c>
      <c r="I13">
        <f>Bawana_NG!Q13</f>
        <v>49.92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602.64626999528127</v>
      </c>
      <c r="P13" s="77">
        <v>48.022777649236467</v>
      </c>
      <c r="Q13" s="77">
        <v>9.61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55.94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-256</v>
      </c>
      <c r="AA13" s="117">
        <f>STOA!I13</f>
        <v>0.7</v>
      </c>
      <c r="AB13" s="117">
        <f>-STOA!O13</f>
        <v>-257.31</v>
      </c>
      <c r="AC13">
        <f t="shared" si="0"/>
        <v>11.710206010806454</v>
      </c>
      <c r="AD13">
        <f t="shared" si="1"/>
        <v>257.6846189386759</v>
      </c>
      <c r="AE13">
        <f>'IDT-1'!C13</f>
        <v>0</v>
      </c>
      <c r="AF13" s="26"/>
      <c r="AG13">
        <f t="shared" si="2"/>
        <v>257.6846189386759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-15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5.4751773049645394</v>
      </c>
      <c r="F14">
        <f>GT_Spot!Q14</f>
        <v>0</v>
      </c>
      <c r="G14">
        <f>PPCL_NG!Q14</f>
        <v>25.390599999999999</v>
      </c>
      <c r="H14">
        <f>PPCL_Spot!Q14</f>
        <v>0</v>
      </c>
      <c r="I14">
        <f>Bawana_NG!Q14</f>
        <v>49.92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602.64452349294368</v>
      </c>
      <c r="P14" s="77">
        <v>48.022777649236467</v>
      </c>
      <c r="Q14" s="77">
        <v>9.61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56.16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-261</v>
      </c>
      <c r="AA14" s="117">
        <f>STOA!I14</f>
        <v>0.7</v>
      </c>
      <c r="AB14" s="117">
        <f>-STOA!O14</f>
        <v>-257.31</v>
      </c>
      <c r="AC14">
        <f t="shared" si="0"/>
        <v>11.889689192029788</v>
      </c>
      <c r="AD14">
        <f t="shared" si="1"/>
        <v>237.72338925511491</v>
      </c>
      <c r="AE14">
        <f>'IDT-1'!C14</f>
        <v>0</v>
      </c>
      <c r="AF14" s="26"/>
      <c r="AG14">
        <f t="shared" si="2"/>
        <v>237.72338925511491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-30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5.4751773049645394</v>
      </c>
      <c r="F15">
        <f>GT_Spot!Q15</f>
        <v>0</v>
      </c>
      <c r="G15">
        <f>PPCL_NG!Q15</f>
        <v>25.87</v>
      </c>
      <c r="H15">
        <f>PPCL_Spot!Q15</f>
        <v>0</v>
      </c>
      <c r="I15">
        <f>Bawana_NG!Q15</f>
        <v>49.92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602.64719619385346</v>
      </c>
      <c r="P15" s="77">
        <v>48.022777649236467</v>
      </c>
      <c r="Q15" s="77">
        <v>9.61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56.099999999999994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-256</v>
      </c>
      <c r="AA15" s="117">
        <f>STOA!I15</f>
        <v>0.7</v>
      </c>
      <c r="AB15" s="117">
        <f>-STOA!O15</f>
        <v>-257.31</v>
      </c>
      <c r="AC15">
        <f t="shared" si="0"/>
        <v>11.768612968520959</v>
      </c>
      <c r="AD15">
        <f t="shared" si="1"/>
        <v>294.39653817953348</v>
      </c>
      <c r="AE15">
        <f>'IDT-1'!C15</f>
        <v>0</v>
      </c>
      <c r="AF15" s="26"/>
      <c r="AG15">
        <f t="shared" si="2"/>
        <v>294.39653817953348</v>
      </c>
      <c r="AI15" s="75">
        <f>PXIL!I15</f>
        <v>0</v>
      </c>
      <c r="AJ15" s="75">
        <f>PXIL!O15</f>
        <v>0</v>
      </c>
      <c r="AK15" s="75">
        <f>RTM_IEX!I15</f>
        <v>21.13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5.4751773049645394</v>
      </c>
      <c r="F16">
        <f>GT_Spot!Q16</f>
        <v>0</v>
      </c>
      <c r="G16">
        <f>PPCL_NG!Q16</f>
        <v>25.390599999999999</v>
      </c>
      <c r="H16">
        <f>PPCL_Spot!Q16</f>
        <v>0</v>
      </c>
      <c r="I16">
        <f>Bawana_NG!Q16</f>
        <v>49.92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602.6464178949908</v>
      </c>
      <c r="P16" s="77">
        <v>48.022777649236467</v>
      </c>
      <c r="Q16" s="77">
        <v>9.61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56.29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-261</v>
      </c>
      <c r="AA16" s="117">
        <f>STOA!I16</f>
        <v>0.7</v>
      </c>
      <c r="AB16" s="117">
        <f>-STOA!O16</f>
        <v>-257.31</v>
      </c>
      <c r="AC16">
        <f t="shared" si="0"/>
        <v>11.757677949934875</v>
      </c>
      <c r="AD16">
        <f t="shared" si="1"/>
        <v>252.98729489925694</v>
      </c>
      <c r="AE16">
        <f>'IDT-1'!C16</f>
        <v>0</v>
      </c>
      <c r="AF16" s="26"/>
      <c r="AG16">
        <f t="shared" si="2"/>
        <v>252.98729489925694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-15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5.4751773049645394</v>
      </c>
      <c r="F17">
        <f>GT_Spot!Q17</f>
        <v>0</v>
      </c>
      <c r="G17">
        <f>PPCL_NG!Q17</f>
        <v>25.390599999999999</v>
      </c>
      <c r="H17">
        <f>PPCL_Spot!Q17</f>
        <v>0</v>
      </c>
      <c r="I17">
        <f>Bawana_NG!Q17</f>
        <v>49.92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602.64719619385346</v>
      </c>
      <c r="P17" s="77">
        <v>48.022777649236467</v>
      </c>
      <c r="Q17" s="77">
        <v>9.61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58.54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-261</v>
      </c>
      <c r="AA17" s="117">
        <f>STOA!I17</f>
        <v>0.7</v>
      </c>
      <c r="AB17" s="117">
        <f>-STOA!O17</f>
        <v>-257.31</v>
      </c>
      <c r="AC17">
        <f t="shared" si="0"/>
        <v>11.644312886131935</v>
      </c>
      <c r="AD17">
        <f t="shared" si="1"/>
        <v>270.35143826192251</v>
      </c>
      <c r="AE17">
        <f>'IDT-1'!C17</f>
        <v>0</v>
      </c>
      <c r="AF17" s="26"/>
      <c r="AG17">
        <f t="shared" si="2"/>
        <v>270.35143826192251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5.4751773049645394</v>
      </c>
      <c r="F18">
        <f>GT_Spot!Q18</f>
        <v>0</v>
      </c>
      <c r="G18">
        <f>PPCL_NG!Q18</f>
        <v>25.390599999999999</v>
      </c>
      <c r="H18">
        <f>PPCL_Spot!Q18</f>
        <v>0</v>
      </c>
      <c r="I18">
        <f>Bawana_NG!Q18</f>
        <v>49.92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602.38285735125874</v>
      </c>
      <c r="P18" s="77">
        <v>48.022777649236467</v>
      </c>
      <c r="Q18" s="77">
        <v>9.61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58.21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-261</v>
      </c>
      <c r="AA18" s="117">
        <f>STOA!I18</f>
        <v>0.7</v>
      </c>
      <c r="AB18" s="117">
        <f>-STOA!O18</f>
        <v>-257.31</v>
      </c>
      <c r="AC18">
        <f t="shared" si="0"/>
        <v>11.639082704317103</v>
      </c>
      <c r="AD18">
        <f t="shared" si="1"/>
        <v>269.76232960114271</v>
      </c>
      <c r="AE18">
        <f>'IDT-1'!C18</f>
        <v>0</v>
      </c>
      <c r="AF18" s="26"/>
      <c r="AG18">
        <f t="shared" si="2"/>
        <v>269.76232960114271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5.4751773049645394</v>
      </c>
      <c r="F19">
        <f>GT_Spot!Q19</f>
        <v>0</v>
      </c>
      <c r="G19">
        <f>PPCL_NG!Q19</f>
        <v>25.390599999999999</v>
      </c>
      <c r="H19">
        <f>PPCL_Spot!Q19</f>
        <v>0</v>
      </c>
      <c r="I19">
        <f>Bawana_NG!Q19</f>
        <v>49.92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601.48515105809929</v>
      </c>
      <c r="P19" s="77">
        <v>48.022777649236467</v>
      </c>
      <c r="Q19" s="77">
        <v>9.61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58.16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-256</v>
      </c>
      <c r="AA19" s="117">
        <f>STOA!I19</f>
        <v>0.7</v>
      </c>
      <c r="AB19" s="117">
        <f>-STOA!O19</f>
        <v>-257.31</v>
      </c>
      <c r="AC19">
        <f t="shared" si="0"/>
        <v>11.586352251326321</v>
      </c>
      <c r="AD19">
        <f t="shared" si="1"/>
        <v>273.86735376097397</v>
      </c>
      <c r="AE19">
        <f>'IDT-1'!C19</f>
        <v>0</v>
      </c>
      <c r="AF19" s="26"/>
      <c r="AG19">
        <f t="shared" si="2"/>
        <v>273.86735376097397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5.4751773049645394</v>
      </c>
      <c r="F20">
        <f>GT_Spot!Q20</f>
        <v>0</v>
      </c>
      <c r="G20">
        <f>PPCL_NG!Q20</f>
        <v>25.390599999999999</v>
      </c>
      <c r="H20">
        <f>PPCL_Spot!Q20</f>
        <v>0</v>
      </c>
      <c r="I20">
        <f>Bawana_NG!Q20</f>
        <v>49.92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601.4335127011359</v>
      </c>
      <c r="P20" s="77">
        <v>48.022777649236467</v>
      </c>
      <c r="Q20" s="77">
        <v>9.61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57.89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-251</v>
      </c>
      <c r="AA20" s="117">
        <f>STOA!I20</f>
        <v>0.7</v>
      </c>
      <c r="AB20" s="117">
        <f>-STOA!O20</f>
        <v>-257.31</v>
      </c>
      <c r="AC20">
        <f t="shared" si="0"/>
        <v>11.849865659450904</v>
      </c>
      <c r="AD20">
        <f t="shared" si="1"/>
        <v>243.28220199588603</v>
      </c>
      <c r="AE20">
        <f>'IDT-1'!C20</f>
        <v>0</v>
      </c>
      <c r="AF20" s="26"/>
      <c r="AG20">
        <f t="shared" si="2"/>
        <v>243.28220199588603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-35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5.4751773049645394</v>
      </c>
      <c r="F21">
        <f>GT_Spot!Q21</f>
        <v>0</v>
      </c>
      <c r="G21">
        <f>PPCL_NG!Q21</f>
        <v>25.87</v>
      </c>
      <c r="H21">
        <f>PPCL_Spot!Q21</f>
        <v>0</v>
      </c>
      <c r="I21">
        <f>Bawana_NG!Q21</f>
        <v>49.92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602.2679332150401</v>
      </c>
      <c r="P21" s="77">
        <v>48.022777649236467</v>
      </c>
      <c r="Q21" s="77">
        <v>9.61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57.89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-246</v>
      </c>
      <c r="AA21" s="117">
        <f>STOA!I21</f>
        <v>0.7</v>
      </c>
      <c r="AB21" s="117">
        <f>-STOA!O21</f>
        <v>-257.31</v>
      </c>
      <c r="AC21">
        <f t="shared" si="0"/>
        <v>11.506302179085449</v>
      </c>
      <c r="AD21">
        <f t="shared" si="1"/>
        <v>284.93958599015565</v>
      </c>
      <c r="AE21">
        <f>'IDT-1'!C21</f>
        <v>0</v>
      </c>
      <c r="AF21" s="26"/>
      <c r="AG21">
        <f t="shared" si="2"/>
        <v>284.93958599015565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5.4751773049645394</v>
      </c>
      <c r="F22">
        <f>GT_Spot!Q22</f>
        <v>0</v>
      </c>
      <c r="G22">
        <f>PPCL_NG!Q22</f>
        <v>25.390599999999999</v>
      </c>
      <c r="H22">
        <f>PPCL_Spot!Q22</f>
        <v>0</v>
      </c>
      <c r="I22">
        <f>Bawana_NG!Q22</f>
        <v>49.92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602.26754418436053</v>
      </c>
      <c r="P22" s="77">
        <v>48.022777649236467</v>
      </c>
      <c r="Q22" s="77">
        <v>9.61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57.81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-236</v>
      </c>
      <c r="AA22" s="117">
        <f>STOA!I22</f>
        <v>0.7</v>
      </c>
      <c r="AB22" s="117">
        <f>-STOA!O22</f>
        <v>-257.31</v>
      </c>
      <c r="AC22">
        <f t="shared" si="0"/>
        <v>11.666210760393515</v>
      </c>
      <c r="AD22">
        <f t="shared" si="1"/>
        <v>323.03988837816797</v>
      </c>
      <c r="AE22">
        <f>'IDT-1'!C22</f>
        <v>0</v>
      </c>
      <c r="AF22" s="26"/>
      <c r="AG22">
        <f t="shared" si="2"/>
        <v>323.03988837816797</v>
      </c>
      <c r="AI22" s="75">
        <f>PXIL!I22</f>
        <v>0</v>
      </c>
      <c r="AJ22" s="75">
        <f>PXIL!O22</f>
        <v>0</v>
      </c>
      <c r="AK22" s="75">
        <f>RTM_IEX!I22</f>
        <v>28.82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6.4868185308420792</v>
      </c>
      <c r="F23">
        <f>GT_Spot!Q23</f>
        <v>0</v>
      </c>
      <c r="G23">
        <f>PPCL_NG!Q23</f>
        <v>25.390599999999999</v>
      </c>
      <c r="H23">
        <f>PPCL_Spot!Q23</f>
        <v>0</v>
      </c>
      <c r="I23">
        <f>Bawana_NG!Q23</f>
        <v>49.92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598.52781426780803</v>
      </c>
      <c r="P23" s="77">
        <v>66.02</v>
      </c>
      <c r="Q23" s="77">
        <v>9.61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57.47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-231</v>
      </c>
      <c r="AA23" s="117">
        <f>STOA!I23</f>
        <v>0.7</v>
      </c>
      <c r="AB23" s="117">
        <f>-STOA!O23</f>
        <v>-257.31</v>
      </c>
      <c r="AC23">
        <f t="shared" si="0"/>
        <v>11.499580498991318</v>
      </c>
      <c r="AD23">
        <f t="shared" si="1"/>
        <v>314.31565229965884</v>
      </c>
      <c r="AE23">
        <f>'IDT-1'!C23</f>
        <v>0</v>
      </c>
      <c r="AF23" s="26"/>
      <c r="AG23">
        <f t="shared" si="2"/>
        <v>314.31565229965884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6.4868185308420792</v>
      </c>
      <c r="F24">
        <f>GT_Spot!Q24</f>
        <v>0</v>
      </c>
      <c r="G24">
        <f>PPCL_NG!Q24</f>
        <v>25.390599999999999</v>
      </c>
      <c r="H24">
        <f>PPCL_Spot!Q24</f>
        <v>0</v>
      </c>
      <c r="I24">
        <f>Bawana_NG!Q24</f>
        <v>49.92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600.71912117126055</v>
      </c>
      <c r="P24" s="77">
        <v>66.02</v>
      </c>
      <c r="Q24" s="77">
        <v>9.61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57.44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-213.95</v>
      </c>
      <c r="AA24" s="117">
        <f>STOA!I24</f>
        <v>0.7</v>
      </c>
      <c r="AB24" s="117">
        <f>-STOA!O24</f>
        <v>-257.31</v>
      </c>
      <c r="AC24">
        <f t="shared" si="0"/>
        <v>11.367227925488269</v>
      </c>
      <c r="AD24">
        <f t="shared" si="1"/>
        <v>333.65931177661423</v>
      </c>
      <c r="AE24">
        <f>'IDT-1'!C24</f>
        <v>0</v>
      </c>
      <c r="AF24" s="26"/>
      <c r="AG24">
        <f t="shared" si="2"/>
        <v>333.65931177661423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6.4868185308420792</v>
      </c>
      <c r="F25">
        <f>GT_Spot!Q25</f>
        <v>0</v>
      </c>
      <c r="G25">
        <f>PPCL_NG!Q25</f>
        <v>25.390599999999999</v>
      </c>
      <c r="H25">
        <f>PPCL_Spot!Q25</f>
        <v>0</v>
      </c>
      <c r="I25">
        <f>Bawana_NG!Q25</f>
        <v>49.92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604.40945733967158</v>
      </c>
      <c r="P25" s="77">
        <v>66.02</v>
      </c>
      <c r="Q25" s="77">
        <v>9.61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57.05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-198.4</v>
      </c>
      <c r="AA25" s="117">
        <f>STOA!I25</f>
        <v>0.7</v>
      </c>
      <c r="AB25" s="117">
        <f>-STOA!O25</f>
        <v>-257.31</v>
      </c>
      <c r="AC25">
        <f t="shared" si="0"/>
        <v>11.25821600080015</v>
      </c>
      <c r="AD25">
        <f t="shared" si="1"/>
        <v>352.6186598697135</v>
      </c>
      <c r="AE25">
        <f>'IDT-1'!C25</f>
        <v>0</v>
      </c>
      <c r="AF25" s="26"/>
      <c r="AG25">
        <f t="shared" si="2"/>
        <v>352.6186598697135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7.7883375959079286</v>
      </c>
      <c r="F26">
        <f>GT_Spot!Q26</f>
        <v>0</v>
      </c>
      <c r="G26">
        <f>PPCL_NG!Q26</f>
        <v>25.390599999999999</v>
      </c>
      <c r="H26">
        <f>PPCL_Spot!Q26</f>
        <v>0</v>
      </c>
      <c r="I26">
        <f>Bawana_NG!Q26</f>
        <v>49.92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608.1718303454237</v>
      </c>
      <c r="P26" s="77">
        <v>66.02</v>
      </c>
      <c r="Q26" s="77">
        <v>9.61</v>
      </c>
      <c r="R26" s="80">
        <v>0</v>
      </c>
      <c r="S26" s="80">
        <v>0</v>
      </c>
      <c r="T26" s="78">
        <f>SUMPRODUCT(LTA!F26:AJ26,LTA!F$101:AJ$101,LTA!F$104:AJ$104)</f>
        <v>0</v>
      </c>
      <c r="U26" s="78">
        <f>SUMPRODUCT(LTA!F26:AJ26,LTA!F$102:AJ$102,LTA!F$104:AJ$104)</f>
        <v>56.54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-182</v>
      </c>
      <c r="AA26" s="117">
        <f>STOA!I26</f>
        <v>0.7</v>
      </c>
      <c r="AB26" s="117">
        <f>-STOA!O26</f>
        <v>-257.31</v>
      </c>
      <c r="AC26">
        <f t="shared" si="0"/>
        <v>11.152688959659345</v>
      </c>
      <c r="AD26">
        <f t="shared" si="1"/>
        <v>373.67807898167229</v>
      </c>
      <c r="AE26">
        <f>'IDT-1'!C26</f>
        <v>0</v>
      </c>
      <c r="AF26" s="26"/>
      <c r="AG26">
        <f t="shared" si="2"/>
        <v>373.67807898167229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7.7883375959079286</v>
      </c>
      <c r="F27">
        <f>GT_Spot!Q27</f>
        <v>0</v>
      </c>
      <c r="G27">
        <f>PPCL_NG!Q27</f>
        <v>25.87</v>
      </c>
      <c r="H27">
        <f>PPCL_Spot!Q27</f>
        <v>0</v>
      </c>
      <c r="I27">
        <f>Bawana_NG!Q27</f>
        <v>49.919999999999987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626.01916307230192</v>
      </c>
      <c r="P27" s="77">
        <v>60.679999999999993</v>
      </c>
      <c r="Q27" s="77">
        <v>15.127459704499664</v>
      </c>
      <c r="R27" s="80">
        <v>0</v>
      </c>
      <c r="S27" s="80">
        <v>0</v>
      </c>
      <c r="T27" s="78">
        <f>SUMPRODUCT(LTA!F27:AJ27,LTA!F$101:AJ$101,LTA!F$104:AJ$104)</f>
        <v>0</v>
      </c>
      <c r="U27" s="78">
        <f>SUMPRODUCT(LTA!F27:AJ27,LTA!F$102:AJ$102,LTA!F$104:AJ$104)</f>
        <v>85.66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-229</v>
      </c>
      <c r="AA27" s="117">
        <f>STOA!I27</f>
        <v>0.7</v>
      </c>
      <c r="AB27" s="117">
        <f>-STOA!O27</f>
        <v>-257.31</v>
      </c>
      <c r="AC27">
        <f t="shared" si="0"/>
        <v>12.07362184659865</v>
      </c>
      <c r="AD27">
        <f t="shared" si="1"/>
        <v>382.99133852611078</v>
      </c>
      <c r="AE27">
        <f>'IDT-1'!C27</f>
        <v>0</v>
      </c>
      <c r="AF27" s="26"/>
      <c r="AG27">
        <f t="shared" si="2"/>
        <v>382.99133852611078</v>
      </c>
      <c r="AI27" s="75">
        <f>PXIL!I27</f>
        <v>0</v>
      </c>
      <c r="AJ27" s="75">
        <f>PXIL!O27</f>
        <v>0</v>
      </c>
      <c r="AK27" s="75">
        <f>RTM_IEX!I27</f>
        <v>9.61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7.7883375959079286</v>
      </c>
      <c r="F28">
        <f>GT_Spot!Q28</f>
        <v>0</v>
      </c>
      <c r="G28">
        <f>PPCL_NG!Q28</f>
        <v>25.390599999999999</v>
      </c>
      <c r="H28">
        <f>PPCL_Spot!Q28</f>
        <v>0</v>
      </c>
      <c r="I28">
        <f>Bawana_NG!Q28</f>
        <v>49.919999999999987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728.34384296017413</v>
      </c>
      <c r="P28" s="77">
        <v>66.012539823008851</v>
      </c>
      <c r="Q28" s="77">
        <v>22.007459896133874</v>
      </c>
      <c r="R28" s="80">
        <v>0</v>
      </c>
      <c r="S28" s="80">
        <v>0</v>
      </c>
      <c r="T28" s="78">
        <f>SUMPRODUCT(LTA!F28:AJ28,LTA!F$101:AJ$101,LTA!F$104:AJ$104)</f>
        <v>0</v>
      </c>
      <c r="U28" s="78">
        <f>SUMPRODUCT(LTA!F28:AJ28,LTA!F$102:AJ$102,LTA!F$104:AJ$104)</f>
        <v>106.49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-286</v>
      </c>
      <c r="AA28" s="117">
        <f>STOA!I28</f>
        <v>0.7</v>
      </c>
      <c r="AB28" s="117">
        <f>-STOA!O28</f>
        <v>-257.31</v>
      </c>
      <c r="AC28">
        <f t="shared" si="0"/>
        <v>13.91875193050592</v>
      </c>
      <c r="AD28">
        <f t="shared" si="1"/>
        <v>476.31402834471896</v>
      </c>
      <c r="AE28">
        <f>'IDT-1'!C28</f>
        <v>0</v>
      </c>
      <c r="AF28" s="26"/>
      <c r="AG28">
        <f t="shared" si="2"/>
        <v>476.31402834471896</v>
      </c>
      <c r="AI28" s="75">
        <f>PXIL!I28</f>
        <v>0</v>
      </c>
      <c r="AJ28" s="75">
        <f>PXIL!O28</f>
        <v>0</v>
      </c>
      <c r="AK28" s="75">
        <f>RTM_IEX!I28</f>
        <v>26.89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7.7883375959079286</v>
      </c>
      <c r="F29">
        <f>GT_Spot!Q29</f>
        <v>0</v>
      </c>
      <c r="G29">
        <f>PPCL_NG!Q29</f>
        <v>25.390599999999999</v>
      </c>
      <c r="H29">
        <f>PPCL_Spot!Q29</f>
        <v>0</v>
      </c>
      <c r="I29">
        <f>Bawana_NG!Q29</f>
        <v>49.919999999999987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750.81366188341315</v>
      </c>
      <c r="P29" s="77">
        <v>66.012539823008851</v>
      </c>
      <c r="Q29" s="77">
        <v>22.003248191348</v>
      </c>
      <c r="R29" s="80">
        <v>0.60999999999999988</v>
      </c>
      <c r="S29" s="80">
        <v>0</v>
      </c>
      <c r="T29" s="78">
        <f>SUMPRODUCT(LTA!F29:AJ29,LTA!F$101:AJ$101,LTA!F$104:AJ$104)</f>
        <v>0.05</v>
      </c>
      <c r="U29" s="78">
        <f>SUMPRODUCT(LTA!F29:AJ29,LTA!F$102:AJ$102,LTA!F$104:AJ$104)</f>
        <v>106.35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-290</v>
      </c>
      <c r="AA29" s="117">
        <f>STOA!I29</f>
        <v>0.7</v>
      </c>
      <c r="AB29" s="117">
        <f>-STOA!O29</f>
        <v>-257.31</v>
      </c>
      <c r="AC29">
        <f t="shared" si="0"/>
        <v>14.004473784117089</v>
      </c>
      <c r="AD29">
        <f t="shared" si="1"/>
        <v>477.93391370956095</v>
      </c>
      <c r="AE29">
        <f>'IDT-1'!C29</f>
        <v>0</v>
      </c>
      <c r="AF29" s="26"/>
      <c r="AG29">
        <f t="shared" si="2"/>
        <v>477.93391370956095</v>
      </c>
      <c r="AI29" s="75">
        <f>PXIL!I29</f>
        <v>0</v>
      </c>
      <c r="AJ29" s="75">
        <f>PXIL!O29</f>
        <v>0</v>
      </c>
      <c r="AK29" s="75">
        <f>RTM_IEX!I29</f>
        <v>9.61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7.7883375959079286</v>
      </c>
      <c r="F30">
        <f>GT_Spot!Q30</f>
        <v>0</v>
      </c>
      <c r="G30">
        <f>PPCL_NG!Q30</f>
        <v>25.390599999999999</v>
      </c>
      <c r="H30">
        <f>PPCL_Spot!Q30</f>
        <v>0</v>
      </c>
      <c r="I30">
        <f>Bawana_NG!Q30</f>
        <v>49.919999999999995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761.42000932239114</v>
      </c>
      <c r="P30" s="77">
        <v>66.012539823008851</v>
      </c>
      <c r="Q30" s="77">
        <v>22.007459896133874</v>
      </c>
      <c r="R30" s="80">
        <v>4.0031421838177534</v>
      </c>
      <c r="S30" s="80">
        <v>0</v>
      </c>
      <c r="T30" s="78">
        <f>SUMPRODUCT(LTA!F30:AJ30,LTA!F$101:AJ$101,LTA!F$104:AJ$104)</f>
        <v>0.1</v>
      </c>
      <c r="U30" s="78">
        <f>SUMPRODUCT(LTA!F30:AJ30,LTA!F$102:AJ$102,LTA!F$104:AJ$104)</f>
        <v>105.7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-270</v>
      </c>
      <c r="AA30" s="117">
        <f>STOA!I30</f>
        <v>0.7</v>
      </c>
      <c r="AB30" s="117">
        <f>-STOA!O30</f>
        <v>-257.31</v>
      </c>
      <c r="AC30">
        <f t="shared" si="0"/>
        <v>13.9871038053559</v>
      </c>
      <c r="AD30">
        <f t="shared" si="1"/>
        <v>516.15498501590389</v>
      </c>
      <c r="AE30">
        <f>'IDT-1'!C30</f>
        <v>0</v>
      </c>
      <c r="AF30" s="26"/>
      <c r="AG30">
        <f t="shared" si="2"/>
        <v>516.15498501590389</v>
      </c>
      <c r="AI30" s="75">
        <f>PXIL!I30</f>
        <v>0</v>
      </c>
      <c r="AJ30" s="75">
        <f>PXIL!O30</f>
        <v>0</v>
      </c>
      <c r="AK30" s="75">
        <f>RTM_IEX!I30</f>
        <v>14.41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7.7883375959079286</v>
      </c>
      <c r="F31">
        <f>GT_Spot!Q31</f>
        <v>0</v>
      </c>
      <c r="G31">
        <f>PPCL_NG!Q31</f>
        <v>25.71</v>
      </c>
      <c r="H31">
        <f>PPCL_Spot!Q31</f>
        <v>0</v>
      </c>
      <c r="I31">
        <f>Bawana_NG!Q31</f>
        <v>49.11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778.17339580437488</v>
      </c>
      <c r="P31" s="77">
        <v>66.012539823008851</v>
      </c>
      <c r="Q31" s="77">
        <v>22.007459896133874</v>
      </c>
      <c r="R31" s="80">
        <v>9.8632391590013135</v>
      </c>
      <c r="S31" s="80">
        <v>0</v>
      </c>
      <c r="T31" s="78">
        <f>SUMPRODUCT(LTA!F31:AJ31,LTA!F$101:AJ$101,LTA!F$104:AJ$104)</f>
        <v>3.0500000000000003</v>
      </c>
      <c r="U31" s="78">
        <f>SUMPRODUCT(LTA!F31:AJ31,LTA!F$102:AJ$102,LTA!F$104:AJ$104)</f>
        <v>105.6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-255</v>
      </c>
      <c r="AA31" s="117">
        <f>STOA!I31</f>
        <v>0.75</v>
      </c>
      <c r="AB31" s="117">
        <f>-STOA!O31</f>
        <v>-257.31</v>
      </c>
      <c r="AC31">
        <f t="shared" si="0"/>
        <v>14.074133266946038</v>
      </c>
      <c r="AD31">
        <f t="shared" si="1"/>
        <v>556.09083901148063</v>
      </c>
      <c r="AE31">
        <f>'IDT-1'!C31</f>
        <v>0</v>
      </c>
      <c r="AF31" s="26"/>
      <c r="AG31">
        <f t="shared" si="2"/>
        <v>556.09083901148063</v>
      </c>
      <c r="AI31" s="75">
        <f>PXIL!I31</f>
        <v>0</v>
      </c>
      <c r="AJ31" s="75">
        <f>PXIL!O31</f>
        <v>0</v>
      </c>
      <c r="AK31" s="75">
        <f>RTM_IEX!I31</f>
        <v>14.41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7.7883375959079286</v>
      </c>
      <c r="F32">
        <f>GT_Spot!Q32</f>
        <v>0</v>
      </c>
      <c r="G32">
        <f>PPCL_NG!Q32</f>
        <v>25.71</v>
      </c>
      <c r="H32">
        <f>PPCL_Spot!Q32</f>
        <v>0</v>
      </c>
      <c r="I32">
        <f>Bawana_NG!Q32</f>
        <v>49.919999999999995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784.59406269246404</v>
      </c>
      <c r="P32" s="77">
        <v>66.012539823008851</v>
      </c>
      <c r="Q32" s="77">
        <v>22.007459896133874</v>
      </c>
      <c r="R32" s="80">
        <v>15</v>
      </c>
      <c r="S32" s="80">
        <v>0</v>
      </c>
      <c r="T32" s="78">
        <f>SUMPRODUCT(LTA!F32:AJ32,LTA!F$101:AJ$101,LTA!F$104:AJ$104)</f>
        <v>6.6999999999999993</v>
      </c>
      <c r="U32" s="78">
        <f>SUMPRODUCT(LTA!F32:AJ32,LTA!F$102:AJ$102,LTA!F$104:AJ$104)</f>
        <v>105.13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-200</v>
      </c>
      <c r="AA32" s="117">
        <f>STOA!I32</f>
        <v>0.75</v>
      </c>
      <c r="AB32" s="117">
        <f>-STOA!O32</f>
        <v>-257.31</v>
      </c>
      <c r="AC32">
        <f t="shared" si="0"/>
        <v>13.747997617241269</v>
      </c>
      <c r="AD32">
        <f t="shared" si="1"/>
        <v>629.84440239027344</v>
      </c>
      <c r="AE32">
        <f>'IDT-1'!C32</f>
        <v>-19.898</v>
      </c>
      <c r="AF32" s="26"/>
      <c r="AG32">
        <f t="shared" si="2"/>
        <v>609.94640239027342</v>
      </c>
      <c r="AI32" s="75">
        <f>PXIL!I32</f>
        <v>0</v>
      </c>
      <c r="AJ32" s="75">
        <f>PXIL!O32</f>
        <v>0</v>
      </c>
      <c r="AK32" s="75">
        <f>RTM_IEX!I32</f>
        <v>17.29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7.7883375959079286</v>
      </c>
      <c r="F33">
        <f>GT_Spot!Q33</f>
        <v>0</v>
      </c>
      <c r="G33">
        <f>PPCL_NG!Q33</f>
        <v>26.03</v>
      </c>
      <c r="H33">
        <f>PPCL_Spot!Q33</f>
        <v>0</v>
      </c>
      <c r="I33">
        <f>Bawana_NG!Q33</f>
        <v>49.598150771754526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784.59417265013326</v>
      </c>
      <c r="P33" s="77">
        <v>66.012539823008851</v>
      </c>
      <c r="Q33" s="77">
        <v>22.007459896133874</v>
      </c>
      <c r="R33" s="80">
        <v>14.999999999999998</v>
      </c>
      <c r="S33" s="80">
        <v>0</v>
      </c>
      <c r="T33" s="78">
        <f>SUMPRODUCT(LTA!F33:AJ33,LTA!F$101:AJ$101,LTA!F$104:AJ$104)</f>
        <v>7.88</v>
      </c>
      <c r="U33" s="78">
        <f>SUMPRODUCT(LTA!F33:AJ33,LTA!F$102:AJ$102,LTA!F$104:AJ$104)</f>
        <v>104.86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-125</v>
      </c>
      <c r="AA33" s="117">
        <f>STOA!I33</f>
        <v>0.75</v>
      </c>
      <c r="AB33" s="117">
        <f>-STOA!O33</f>
        <v>-257.31</v>
      </c>
      <c r="AC33">
        <f t="shared" si="0"/>
        <v>12.937978747495551</v>
      </c>
      <c r="AD33">
        <f t="shared" si="1"/>
        <v>689.27268198944296</v>
      </c>
      <c r="AE33">
        <f>'IDT-1'!C33</f>
        <v>-46.993000000000002</v>
      </c>
      <c r="AF33" s="26"/>
      <c r="AG33">
        <f t="shared" si="2"/>
        <v>642.27968198944291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7.7883375959079286</v>
      </c>
      <c r="F34">
        <f>GT_Spot!Q34</f>
        <v>0</v>
      </c>
      <c r="G34">
        <f>PPCL_NG!Q34</f>
        <v>25.390599999999999</v>
      </c>
      <c r="H34">
        <f>PPCL_Spot!Q34</f>
        <v>0</v>
      </c>
      <c r="I34">
        <f>Bawana_NG!Q34</f>
        <v>49.43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780.48636580246398</v>
      </c>
      <c r="P34" s="77">
        <v>66.012539823008851</v>
      </c>
      <c r="Q34" s="77">
        <v>22.007459896133874</v>
      </c>
      <c r="R34" s="80">
        <v>14.999999999999998</v>
      </c>
      <c r="S34" s="80">
        <v>0</v>
      </c>
      <c r="T34" s="78">
        <f>SUMPRODUCT(LTA!F34:AJ34,LTA!F$101:AJ$101,LTA!F$104:AJ$104)</f>
        <v>9.9700000000000006</v>
      </c>
      <c r="U34" s="78">
        <f>SUMPRODUCT(LTA!F34:AJ34,LTA!F$102:AJ$102,LTA!F$104:AJ$104)</f>
        <v>104.46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-40</v>
      </c>
      <c r="AA34" s="117">
        <f>STOA!I34</f>
        <v>0.75</v>
      </c>
      <c r="AB34" s="117">
        <f>-STOA!O34</f>
        <v>-257.31</v>
      </c>
      <c r="AC34">
        <f t="shared" si="0"/>
        <v>12.465689224334858</v>
      </c>
      <c r="AD34">
        <f t="shared" si="1"/>
        <v>736.51961389318001</v>
      </c>
      <c r="AE34">
        <f>'IDT-1'!C34</f>
        <v>-81.709000000000003</v>
      </c>
      <c r="AF34" s="26"/>
      <c r="AG34">
        <f t="shared" si="2"/>
        <v>654.81061389318006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-35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7.5924468922108588</v>
      </c>
      <c r="F35">
        <f>GT_Spot!Q35</f>
        <v>0</v>
      </c>
      <c r="G35">
        <f>PPCL_NG!Q35</f>
        <v>25.71</v>
      </c>
      <c r="H35">
        <f>PPCL_Spot!Q35</f>
        <v>0</v>
      </c>
      <c r="I35">
        <f>Bawana_NG!Q35</f>
        <v>49.919999999999987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788.66315920246404</v>
      </c>
      <c r="P35" s="77">
        <v>66.012539823008851</v>
      </c>
      <c r="Q35" s="77">
        <v>22.007459896133874</v>
      </c>
      <c r="R35" s="80">
        <v>18.749999999999996</v>
      </c>
      <c r="S35" s="80">
        <v>0</v>
      </c>
      <c r="T35" s="78">
        <f>SUMPRODUCT(LTA!F35:AJ35,LTA!F$101:AJ$101,LTA!F$104:AJ$104)</f>
        <v>13.42</v>
      </c>
      <c r="U35" s="78">
        <f>SUMPRODUCT(LTA!F35:AJ35,LTA!F$102:AJ$102,LTA!F$104:AJ$104)</f>
        <v>104.57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-30</v>
      </c>
      <c r="AA35" s="117">
        <f>STOA!I35</f>
        <v>0.75</v>
      </c>
      <c r="AB35" s="117">
        <f>-STOA!O35</f>
        <v>-257.31</v>
      </c>
      <c r="AC35">
        <f t="shared" si="0"/>
        <v>12.376904149563533</v>
      </c>
      <c r="AD35">
        <f t="shared" si="1"/>
        <v>816.91870166425417</v>
      </c>
      <c r="AE35">
        <f>'IDT-1'!C35</f>
        <v>-55</v>
      </c>
      <c r="AF35" s="26"/>
      <c r="AG35">
        <f t="shared" si="2"/>
        <v>761.91870166425417</v>
      </c>
      <c r="AI35" s="75">
        <f>PXIL!I35</f>
        <v>0</v>
      </c>
      <c r="AJ35" s="75">
        <f>PXIL!O35</f>
        <v>0</v>
      </c>
      <c r="AK35" s="75">
        <f>RTM_IEX!I35</f>
        <v>19.21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7.5924468922108588</v>
      </c>
      <c r="F36">
        <f>GT_Spot!Q36</f>
        <v>0</v>
      </c>
      <c r="G36">
        <f>PPCL_NG!Q36</f>
        <v>25.71</v>
      </c>
      <c r="H36">
        <f>PPCL_Spot!Q36</f>
        <v>0</v>
      </c>
      <c r="I36">
        <f>Bawana_NG!Q36</f>
        <v>49.919999999999995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774.51449052246392</v>
      </c>
      <c r="P36" s="77">
        <v>66.012539823008851</v>
      </c>
      <c r="Q36" s="77">
        <v>22.007459896133874</v>
      </c>
      <c r="R36" s="80">
        <v>18.749999999999996</v>
      </c>
      <c r="S36" s="80">
        <v>0</v>
      </c>
      <c r="T36" s="78">
        <f>SUMPRODUCT(LTA!F36:AJ36,LTA!F$101:AJ$101,LTA!F$104:AJ$104)</f>
        <v>20.23</v>
      </c>
      <c r="U36" s="78">
        <f>SUMPRODUCT(LTA!F36:AJ36,LTA!F$102:AJ$102,LTA!F$104:AJ$104)</f>
        <v>104.57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-30</v>
      </c>
      <c r="AA36" s="117">
        <f>STOA!I36</f>
        <v>0.75</v>
      </c>
      <c r="AB36" s="117">
        <f>-STOA!O36</f>
        <v>-257.31</v>
      </c>
      <c r="AC36">
        <f t="shared" si="0"/>
        <v>12.143275865179533</v>
      </c>
      <c r="AD36">
        <f t="shared" si="1"/>
        <v>790.60366126863823</v>
      </c>
      <c r="AE36">
        <f>'IDT-1'!C36</f>
        <v>-30</v>
      </c>
      <c r="AF36" s="26"/>
      <c r="AG36">
        <f t="shared" si="2"/>
        <v>760.60366126863823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7.5924468922108588</v>
      </c>
      <c r="F37">
        <f>GT_Spot!Q37</f>
        <v>0</v>
      </c>
      <c r="G37">
        <f>PPCL_NG!Q37</f>
        <v>25.71</v>
      </c>
      <c r="H37">
        <f>PPCL_Spot!Q37</f>
        <v>0</v>
      </c>
      <c r="I37">
        <f>Bawana_NG!Q37</f>
        <v>49.43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741.94620666246408</v>
      </c>
      <c r="P37" s="77">
        <v>66.012539823008851</v>
      </c>
      <c r="Q37" s="77">
        <v>22.007459896133874</v>
      </c>
      <c r="R37" s="80">
        <v>18.749999999999996</v>
      </c>
      <c r="S37" s="80">
        <v>0</v>
      </c>
      <c r="T37" s="78">
        <f>SUMPRODUCT(LTA!F37:AJ37,LTA!F$101:AJ$101,LTA!F$104:AJ$104)</f>
        <v>28.3</v>
      </c>
      <c r="U37" s="78">
        <f>SUMPRODUCT(LTA!F37:AJ37,LTA!F$102:AJ$102,LTA!F$104:AJ$104)</f>
        <v>104.52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-30</v>
      </c>
      <c r="AA37" s="117">
        <f>STOA!I37</f>
        <v>0.75</v>
      </c>
      <c r="AB37" s="117">
        <f>-STOA!O37</f>
        <v>-257.31</v>
      </c>
      <c r="AC37">
        <f t="shared" si="0"/>
        <v>12.007506967211535</v>
      </c>
      <c r="AD37">
        <f t="shared" si="1"/>
        <v>775.31114630660636</v>
      </c>
      <c r="AE37">
        <f>'IDT-1'!C37</f>
        <v>0</v>
      </c>
      <c r="AF37" s="26"/>
      <c r="AG37">
        <f t="shared" si="2"/>
        <v>775.31114630660636</v>
      </c>
      <c r="AI37" s="75">
        <f>PXIL!I37</f>
        <v>0</v>
      </c>
      <c r="AJ37" s="75">
        <f>PXIL!O37</f>
        <v>0</v>
      </c>
      <c r="AK37" s="75">
        <f>RTM_IEX!I37</f>
        <v>9.61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7.5924468922108588</v>
      </c>
      <c r="F38">
        <f>GT_Spot!Q38</f>
        <v>0</v>
      </c>
      <c r="G38">
        <f>PPCL_NG!Q38</f>
        <v>25.71</v>
      </c>
      <c r="H38">
        <f>PPCL_Spot!Q38</f>
        <v>0</v>
      </c>
      <c r="I38">
        <f>Bawana_NG!Q38</f>
        <v>49.919999999999995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724.71813316846408</v>
      </c>
      <c r="P38" s="77">
        <v>66.012539823008851</v>
      </c>
      <c r="Q38" s="77">
        <v>22.007459896133874</v>
      </c>
      <c r="R38" s="80">
        <v>18.749999999999996</v>
      </c>
      <c r="S38" s="80">
        <v>0</v>
      </c>
      <c r="T38" s="78">
        <f>SUMPRODUCT(LTA!F38:AJ38,LTA!F$101:AJ$101,LTA!F$104:AJ$104)</f>
        <v>37.340000000000003</v>
      </c>
      <c r="U38" s="78">
        <f>SUMPRODUCT(LTA!F38:AJ38,LTA!F$102:AJ$102,LTA!F$104:AJ$104)</f>
        <v>104.5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0.75</v>
      </c>
      <c r="AB38" s="117">
        <f>-STOA!O38</f>
        <v>-257.31</v>
      </c>
      <c r="AC38">
        <f t="shared" si="0"/>
        <v>11.943801195686289</v>
      </c>
      <c r="AD38">
        <f t="shared" si="1"/>
        <v>757.65677858413153</v>
      </c>
      <c r="AE38">
        <f>'IDT-1'!C38</f>
        <v>0</v>
      </c>
      <c r="AF38" s="26"/>
      <c r="AG38">
        <f t="shared" si="2"/>
        <v>757.65677858413153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-40</v>
      </c>
      <c r="AM38" s="75">
        <f>RTM_PXI!I38</f>
        <v>0</v>
      </c>
      <c r="AN38" s="75">
        <f>RTM_PXI!O38</f>
        <v>0</v>
      </c>
      <c r="AO38" s="192">
        <f>GDAM_IEX!I38</f>
        <v>9.61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7.5334382376081832</v>
      </c>
      <c r="F39">
        <f>GT_Spot!Q39</f>
        <v>0</v>
      </c>
      <c r="G39">
        <f>PPCL_NG!Q39</f>
        <v>26.03</v>
      </c>
      <c r="H39">
        <f>PPCL_Spot!Q39</f>
        <v>0</v>
      </c>
      <c r="I39">
        <f>Bawana_NG!Q39</f>
        <v>49.919999999999995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712.64931961246407</v>
      </c>
      <c r="P39" s="77">
        <v>66.012539823008851</v>
      </c>
      <c r="Q39" s="77">
        <v>22.007459896133874</v>
      </c>
      <c r="R39" s="80">
        <v>18.749999999999996</v>
      </c>
      <c r="S39" s="80">
        <v>0</v>
      </c>
      <c r="T39" s="78">
        <f>SUMPRODUCT(LTA!F39:AJ39,LTA!F$101:AJ$101,LTA!F$104:AJ$104)</f>
        <v>46.750000000000007</v>
      </c>
      <c r="U39" s="78">
        <f>SUMPRODUCT(LTA!F39:AJ39,LTA!F$102:AJ$102,LTA!F$104:AJ$104)</f>
        <v>109.41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0.75</v>
      </c>
      <c r="AB39" s="117">
        <f>-STOA!O39</f>
        <v>-292.31</v>
      </c>
      <c r="AC39">
        <f t="shared" si="0"/>
        <v>12.454205373953727</v>
      </c>
      <c r="AD39">
        <f t="shared" si="1"/>
        <v>767.0885521952614</v>
      </c>
      <c r="AE39">
        <f>'IDT-1'!C39</f>
        <v>0</v>
      </c>
      <c r="AF39" s="26"/>
      <c r="AG39">
        <f t="shared" si="2"/>
        <v>767.0885521952614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-60</v>
      </c>
      <c r="AM39" s="75">
        <f>RTM_PXI!I39</f>
        <v>0</v>
      </c>
      <c r="AN39" s="75">
        <f>RTM_PXI!O39</f>
        <v>0</v>
      </c>
      <c r="AO39" s="192">
        <f>GDAM_IEX!I39</f>
        <v>72.040000000000006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7.5334382376081832</v>
      </c>
      <c r="F40">
        <f>GT_Spot!Q40</f>
        <v>0</v>
      </c>
      <c r="G40">
        <f>PPCL_NG!Q40</f>
        <v>25.390599999999999</v>
      </c>
      <c r="H40">
        <f>PPCL_Spot!Q40</f>
        <v>0</v>
      </c>
      <c r="I40">
        <f>Bawana_NG!Q40</f>
        <v>49.919999999999995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711.25127728446409</v>
      </c>
      <c r="P40" s="77">
        <v>66.012539823008851</v>
      </c>
      <c r="Q40" s="77">
        <v>22.007459896133874</v>
      </c>
      <c r="R40" s="80">
        <v>18.749999999999996</v>
      </c>
      <c r="S40" s="80">
        <v>0</v>
      </c>
      <c r="T40" s="78">
        <f>SUMPRODUCT(LTA!F40:AJ40,LTA!F$101:AJ$101,LTA!F$104:AJ$104)</f>
        <v>59.839999999999996</v>
      </c>
      <c r="U40" s="78">
        <f>SUMPRODUCT(LTA!F40:AJ40,LTA!F$102:AJ$102,LTA!F$104:AJ$104)</f>
        <v>108.96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0.75</v>
      </c>
      <c r="AB40" s="117">
        <f>-STOA!O40</f>
        <v>-292.31</v>
      </c>
      <c r="AC40">
        <f t="shared" si="0"/>
        <v>12.014820230135607</v>
      </c>
      <c r="AD40">
        <f t="shared" si="1"/>
        <v>866.94049501107952</v>
      </c>
      <c r="AE40">
        <f>'IDT-1'!C40</f>
        <v>0</v>
      </c>
      <c r="AF40" s="26"/>
      <c r="AG40">
        <f t="shared" si="2"/>
        <v>866.94049501107952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100.85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7.5334382376081832</v>
      </c>
      <c r="F41">
        <f>GT_Spot!Q41</f>
        <v>0</v>
      </c>
      <c r="G41">
        <f>PPCL_NG!Q41</f>
        <v>25.71</v>
      </c>
      <c r="H41">
        <f>PPCL_Spot!Q41</f>
        <v>0</v>
      </c>
      <c r="I41">
        <f>Bawana_NG!Q41</f>
        <v>49.919999999999995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718.87098567798637</v>
      </c>
      <c r="P41" s="77">
        <v>66.012539823008851</v>
      </c>
      <c r="Q41" s="77">
        <v>22.007459896133874</v>
      </c>
      <c r="R41" s="80">
        <v>18.749999999999996</v>
      </c>
      <c r="S41" s="80">
        <v>0</v>
      </c>
      <c r="T41" s="78">
        <f>SUMPRODUCT(LTA!F41:AJ41,LTA!F$101:AJ$101,LTA!F$104:AJ$104)</f>
        <v>70.08</v>
      </c>
      <c r="U41" s="78">
        <f>SUMPRODUCT(LTA!F41:AJ41,LTA!F$102:AJ$102,LTA!F$104:AJ$104)</f>
        <v>108.52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0.75</v>
      </c>
      <c r="AB41" s="117">
        <f>-STOA!O41</f>
        <v>-292.31</v>
      </c>
      <c r="AC41">
        <f t="shared" si="0"/>
        <v>12.48165884727544</v>
      </c>
      <c r="AD41">
        <f t="shared" si="1"/>
        <v>858.82276478746212</v>
      </c>
      <c r="AE41">
        <f>'IDT-1'!C41</f>
        <v>0</v>
      </c>
      <c r="AF41" s="26"/>
      <c r="AG41">
        <f t="shared" si="2"/>
        <v>858.82276478746212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-35</v>
      </c>
      <c r="AM41" s="75">
        <f>RTM_PXI!I41</f>
        <v>0</v>
      </c>
      <c r="AN41" s="75">
        <f>RTM_PXI!O41</f>
        <v>0</v>
      </c>
      <c r="AO41" s="192">
        <f>GDAM_IEX!I41</f>
        <v>110.46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7.5334382376081832</v>
      </c>
      <c r="F42">
        <f>GT_Spot!Q42</f>
        <v>0</v>
      </c>
      <c r="G42">
        <f>PPCL_NG!Q42</f>
        <v>25.71</v>
      </c>
      <c r="H42">
        <f>PPCL_Spot!Q42</f>
        <v>0</v>
      </c>
      <c r="I42">
        <f>Bawana_NG!Q42</f>
        <v>49.919999999999995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728.02853098998639</v>
      </c>
      <c r="P42" s="77">
        <v>66.012539823008851</v>
      </c>
      <c r="Q42" s="77">
        <v>22.007459896133874</v>
      </c>
      <c r="R42" s="80">
        <v>18.749999999999996</v>
      </c>
      <c r="S42" s="80">
        <v>0</v>
      </c>
      <c r="T42" s="78">
        <f>SUMPRODUCT(LTA!F42:AJ42,LTA!F$101:AJ$101,LTA!F$104:AJ$104)</f>
        <v>79.47999999999999</v>
      </c>
      <c r="U42" s="78">
        <f>SUMPRODUCT(LTA!F42:AJ42,LTA!F$102:AJ$102,LTA!F$104:AJ$104)</f>
        <v>108.28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0.75</v>
      </c>
      <c r="AB42" s="117">
        <f>-STOA!O42</f>
        <v>-292.31</v>
      </c>
      <c r="AC42">
        <f t="shared" si="0"/>
        <v>12.731634521242995</v>
      </c>
      <c r="AD42">
        <f t="shared" si="1"/>
        <v>881.29033442549451</v>
      </c>
      <c r="AE42">
        <f>'IDT-1'!C42</f>
        <v>0</v>
      </c>
      <c r="AF42" s="26"/>
      <c r="AG42">
        <f t="shared" si="2"/>
        <v>881.29033442549451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-45</v>
      </c>
      <c r="AM42" s="75">
        <f>RTM_PXI!I42</f>
        <v>0</v>
      </c>
      <c r="AN42" s="75">
        <f>RTM_PXI!O42</f>
        <v>0</v>
      </c>
      <c r="AO42" s="192">
        <f>GDAM_IEX!I42</f>
        <v>124.86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7.5334382376081832</v>
      </c>
      <c r="F43">
        <f>GT_Spot!Q43</f>
        <v>0</v>
      </c>
      <c r="G43">
        <f>PPCL_NG!Q43</f>
        <v>25.71</v>
      </c>
      <c r="H43">
        <f>PPCL_Spot!Q43</f>
        <v>0</v>
      </c>
      <c r="I43">
        <f>Bawana_NG!Q43</f>
        <v>49.27000000000001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712.72250808693809</v>
      </c>
      <c r="P43" s="77">
        <v>66.012539823008851</v>
      </c>
      <c r="Q43" s="77">
        <v>22.007459896133874</v>
      </c>
      <c r="R43" s="80">
        <v>18.749999999999996</v>
      </c>
      <c r="S43" s="80">
        <v>0</v>
      </c>
      <c r="T43" s="78">
        <f>SUMPRODUCT(LTA!F43:AJ43,LTA!F$101:AJ$101,LTA!F$104:AJ$104)</f>
        <v>87.64</v>
      </c>
      <c r="U43" s="78">
        <f>SUMPRODUCT(LTA!F43:AJ43,LTA!F$102:AJ$102,LTA!F$104:AJ$104)</f>
        <v>108.09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0.73</v>
      </c>
      <c r="AB43" s="117">
        <f>-STOA!O43</f>
        <v>-292.31</v>
      </c>
      <c r="AC43">
        <f t="shared" si="0"/>
        <v>12.661181519696168</v>
      </c>
      <c r="AD43">
        <f t="shared" si="1"/>
        <v>868.55476452399284</v>
      </c>
      <c r="AE43">
        <f>'IDT-1'!C43</f>
        <v>0</v>
      </c>
      <c r="AF43" s="26"/>
      <c r="AG43">
        <f t="shared" si="2"/>
        <v>868.55476452399284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-45</v>
      </c>
      <c r="AM43" s="75">
        <f>RTM_PXI!I43</f>
        <v>0</v>
      </c>
      <c r="AN43" s="75">
        <f>RTM_PXI!O43</f>
        <v>0</v>
      </c>
      <c r="AO43" s="192">
        <f>GDAM_IEX!I43</f>
        <v>120.06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7.5334382376081832</v>
      </c>
      <c r="F44">
        <f>GT_Spot!Q44</f>
        <v>0</v>
      </c>
      <c r="G44">
        <f>PPCL_NG!Q44</f>
        <v>25.71</v>
      </c>
      <c r="H44">
        <f>PPCL_Spot!Q44</f>
        <v>0</v>
      </c>
      <c r="I44">
        <f>Bawana_NG!Q44</f>
        <v>49.919999999999987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703.56496277493818</v>
      </c>
      <c r="P44" s="77">
        <v>66.012539823008851</v>
      </c>
      <c r="Q44" s="77">
        <v>22.007459896133874</v>
      </c>
      <c r="R44" s="80">
        <v>18.749999999999996</v>
      </c>
      <c r="S44" s="80">
        <v>0</v>
      </c>
      <c r="T44" s="78">
        <f>SUMPRODUCT(LTA!F44:AJ44,LTA!F$101:AJ$101,LTA!F$104:AJ$104)</f>
        <v>95.74</v>
      </c>
      <c r="U44" s="78">
        <f>SUMPRODUCT(LTA!F44:AJ44,LTA!F$102:AJ$102,LTA!F$104:AJ$104)</f>
        <v>108.01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0.73</v>
      </c>
      <c r="AB44" s="117">
        <f>-STOA!O44</f>
        <v>-292.31</v>
      </c>
      <c r="AC44">
        <f t="shared" si="0"/>
        <v>12.612500483339591</v>
      </c>
      <c r="AD44">
        <f t="shared" si="1"/>
        <v>877.92590024834965</v>
      </c>
      <c r="AE44">
        <f>'IDT-1'!C44</f>
        <v>0</v>
      </c>
      <c r="AF44" s="26"/>
      <c r="AG44">
        <f t="shared" si="2"/>
        <v>877.92590024834965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-40</v>
      </c>
      <c r="AM44" s="75">
        <f>RTM_PXI!I44</f>
        <v>0</v>
      </c>
      <c r="AN44" s="75">
        <f>RTM_PXI!O44</f>
        <v>0</v>
      </c>
      <c r="AO44" s="192">
        <f>GDAM_IEX!I44</f>
        <v>124.87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7.5334382376081832</v>
      </c>
      <c r="F45">
        <f>GT_Spot!Q45</f>
        <v>0</v>
      </c>
      <c r="G45">
        <f>PPCL_NG!Q45</f>
        <v>25.55</v>
      </c>
      <c r="H45">
        <f>PPCL_Spot!Q45</f>
        <v>0</v>
      </c>
      <c r="I45">
        <f>Bawana_NG!Q45</f>
        <v>49.919999999999995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665.6983408846346</v>
      </c>
      <c r="P45" s="77">
        <v>66.012539823008851</v>
      </c>
      <c r="Q45" s="77">
        <v>22.007459896133874</v>
      </c>
      <c r="R45" s="80">
        <v>18.749999999999996</v>
      </c>
      <c r="S45" s="80">
        <v>0</v>
      </c>
      <c r="T45" s="78">
        <f>SUMPRODUCT(LTA!F45:AJ45,LTA!F$101:AJ$101,LTA!F$104:AJ$104)</f>
        <v>99.030000000000015</v>
      </c>
      <c r="U45" s="78">
        <f>SUMPRODUCT(LTA!F45:AJ45,LTA!F$102:AJ$102,LTA!F$104:AJ$104)</f>
        <v>107.87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0.73</v>
      </c>
      <c r="AB45" s="117">
        <f>-STOA!O45</f>
        <v>-292.31</v>
      </c>
      <c r="AC45">
        <f t="shared" si="0"/>
        <v>12.660711311592733</v>
      </c>
      <c r="AD45">
        <f t="shared" si="1"/>
        <v>822.2110675297929</v>
      </c>
      <c r="AE45">
        <f>'IDT-1'!C45</f>
        <v>0</v>
      </c>
      <c r="AF45" s="26"/>
      <c r="AG45">
        <f t="shared" si="2"/>
        <v>822.2110675297929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-80</v>
      </c>
      <c r="AM45" s="75">
        <f>RTM_PXI!I45</f>
        <v>0</v>
      </c>
      <c r="AN45" s="75">
        <f>RTM_PXI!O45</f>
        <v>0</v>
      </c>
      <c r="AO45" s="192">
        <f>GDAM_IEX!I45</f>
        <v>144.08000000000001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7.5334382376081832</v>
      </c>
      <c r="F46">
        <f>GT_Spot!Q46</f>
        <v>0</v>
      </c>
      <c r="G46">
        <f>PPCL_NG!Q46</f>
        <v>26.03</v>
      </c>
      <c r="H46">
        <f>PPCL_Spot!Q46</f>
        <v>0</v>
      </c>
      <c r="I46">
        <f>Bawana_NG!Q46</f>
        <v>49.919999999999987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662.01357473463452</v>
      </c>
      <c r="P46" s="77">
        <v>66.012539823008851</v>
      </c>
      <c r="Q46" s="77">
        <v>22.007459896133874</v>
      </c>
      <c r="R46" s="80">
        <v>18.749999999999996</v>
      </c>
      <c r="S46" s="80">
        <v>0</v>
      </c>
      <c r="T46" s="78">
        <f>SUMPRODUCT(LTA!F46:AJ46,LTA!F$101:AJ$101,LTA!F$104:AJ$104)</f>
        <v>104.95</v>
      </c>
      <c r="U46" s="78">
        <f>SUMPRODUCT(LTA!F46:AJ46,LTA!F$102:AJ$102,LTA!F$104:AJ$104)</f>
        <v>106.67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0.73</v>
      </c>
      <c r="AB46" s="117">
        <f>-STOA!O46</f>
        <v>-292.31</v>
      </c>
      <c r="AC46">
        <f t="shared" si="0"/>
        <v>12.274529630973943</v>
      </c>
      <c r="AD46">
        <f t="shared" si="1"/>
        <v>873.91248306041166</v>
      </c>
      <c r="AE46">
        <f>'IDT-1'!C46</f>
        <v>0</v>
      </c>
      <c r="AF46" s="26"/>
      <c r="AG46">
        <f t="shared" si="2"/>
        <v>873.91248306041166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-35</v>
      </c>
      <c r="AM46" s="75">
        <f>RTM_PXI!I46</f>
        <v>0</v>
      </c>
      <c r="AN46" s="75">
        <f>RTM_PXI!O46</f>
        <v>0</v>
      </c>
      <c r="AO46" s="192">
        <f>GDAM_IEX!I46</f>
        <v>148.88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7.5334382376081832</v>
      </c>
      <c r="F47">
        <f>GT_Spot!Q47</f>
        <v>0</v>
      </c>
      <c r="G47">
        <f>PPCL_NG!Q47</f>
        <v>26.518392824677292</v>
      </c>
      <c r="H47">
        <f>PPCL_Spot!Q47</f>
        <v>0</v>
      </c>
      <c r="I47">
        <f>Bawana_NG!Q47</f>
        <v>49.43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655.30797256320045</v>
      </c>
      <c r="P47" s="77">
        <v>66.012539823008851</v>
      </c>
      <c r="Q47" s="77">
        <v>22.007459896133874</v>
      </c>
      <c r="R47" s="80">
        <v>18.749999999999996</v>
      </c>
      <c r="S47" s="80">
        <v>0</v>
      </c>
      <c r="T47" s="78">
        <f>SUMPRODUCT(LTA!F47:AJ47,LTA!F$101:AJ$101,LTA!F$104:AJ$104)</f>
        <v>109.26</v>
      </c>
      <c r="U47" s="78">
        <f>SUMPRODUCT(LTA!F47:AJ47,LTA!F$102:AJ$102,LTA!F$104:AJ$104)</f>
        <v>106.47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0.73</v>
      </c>
      <c r="AB47" s="117">
        <f>-STOA!O47</f>
        <v>-292.58</v>
      </c>
      <c r="AC47">
        <f t="shared" si="0"/>
        <v>12.076508732709568</v>
      </c>
      <c r="AD47">
        <f t="shared" si="1"/>
        <v>886.4432946119191</v>
      </c>
      <c r="AE47">
        <f>'IDT-1'!C47</f>
        <v>0</v>
      </c>
      <c r="AF47" s="26"/>
      <c r="AG47">
        <f t="shared" si="2"/>
        <v>886.4432946119191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-15</v>
      </c>
      <c r="AM47" s="75">
        <f>RTM_PXI!I47</f>
        <v>0</v>
      </c>
      <c r="AN47" s="75">
        <f>RTM_PXI!O47</f>
        <v>0</v>
      </c>
      <c r="AO47" s="192">
        <f>GDAM_IEX!I47</f>
        <v>144.08000000000001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7.5334382376081832</v>
      </c>
      <c r="F48">
        <f>GT_Spot!Q48</f>
        <v>0</v>
      </c>
      <c r="G48">
        <f>PPCL_NG!Q48</f>
        <v>26.518392824677292</v>
      </c>
      <c r="H48">
        <f>PPCL_Spot!Q48</f>
        <v>0</v>
      </c>
      <c r="I48">
        <f>Bawana_NG!Q48</f>
        <v>49.43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655.30797256320045</v>
      </c>
      <c r="P48" s="77">
        <v>66.012539823008851</v>
      </c>
      <c r="Q48" s="77">
        <v>22.007459896133874</v>
      </c>
      <c r="R48" s="80">
        <v>18.749999999999996</v>
      </c>
      <c r="S48" s="80">
        <v>0</v>
      </c>
      <c r="T48" s="78">
        <f>SUMPRODUCT(LTA!F48:AJ48,LTA!F$101:AJ$101,LTA!F$104:AJ$104)</f>
        <v>115.12</v>
      </c>
      <c r="U48" s="78">
        <f>SUMPRODUCT(LTA!F48:AJ48,LTA!F$102:AJ$102,LTA!F$104:AJ$104)</f>
        <v>106.48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0.73</v>
      </c>
      <c r="AB48" s="117">
        <f>-STOA!O48</f>
        <v>-292.58</v>
      </c>
      <c r="AC48">
        <f t="shared" si="0"/>
        <v>12.128164732709569</v>
      </c>
      <c r="AD48">
        <f t="shared" si="1"/>
        <v>887.45163861191918</v>
      </c>
      <c r="AE48">
        <f>'IDT-1'!C48</f>
        <v>0</v>
      </c>
      <c r="AF48" s="26"/>
      <c r="AG48">
        <f t="shared" si="2"/>
        <v>887.45163861191918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-15</v>
      </c>
      <c r="AM48" s="75">
        <f>RTM_PXI!I48</f>
        <v>0</v>
      </c>
      <c r="AN48" s="75">
        <f>RTM_PXI!O48</f>
        <v>0</v>
      </c>
      <c r="AO48" s="192">
        <f>GDAM_IEX!I48</f>
        <v>139.27000000000001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7.5334382376081832</v>
      </c>
      <c r="F49">
        <f>GT_Spot!Q49</f>
        <v>0</v>
      </c>
      <c r="G49">
        <f>PPCL_NG!Q49</f>
        <v>26.518392824677292</v>
      </c>
      <c r="H49">
        <f>PPCL_Spot!Q49</f>
        <v>0</v>
      </c>
      <c r="I49">
        <f>Bawana_NG!Q49</f>
        <v>48.95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655.57731213120042</v>
      </c>
      <c r="P49" s="77">
        <v>66.012539823008851</v>
      </c>
      <c r="Q49" s="77">
        <v>22.007459896133874</v>
      </c>
      <c r="R49" s="80">
        <v>18.749999999999996</v>
      </c>
      <c r="S49" s="80">
        <v>0</v>
      </c>
      <c r="T49" s="78">
        <f>SUMPRODUCT(LTA!F49:AJ49,LTA!F$101:AJ$101,LTA!F$104:AJ$104)</f>
        <v>119.01</v>
      </c>
      <c r="U49" s="78">
        <f>SUMPRODUCT(LTA!F49:AJ49,LTA!F$102:AJ$102,LTA!F$104:AJ$104)</f>
        <v>106.55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0.73</v>
      </c>
      <c r="AB49" s="117">
        <f>-STOA!O49</f>
        <v>-292.58</v>
      </c>
      <c r="AC49">
        <f t="shared" si="0"/>
        <v>12.560674659406756</v>
      </c>
      <c r="AD49">
        <f t="shared" si="1"/>
        <v>836.16846825322182</v>
      </c>
      <c r="AE49">
        <f>'IDT-1'!C49</f>
        <v>0</v>
      </c>
      <c r="AF49" s="26"/>
      <c r="AG49">
        <f t="shared" si="2"/>
        <v>836.16846825322182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-60</v>
      </c>
      <c r="AM49" s="75">
        <f>RTM_PXI!I49</f>
        <v>0</v>
      </c>
      <c r="AN49" s="75">
        <f>RTM_PXI!O49</f>
        <v>0</v>
      </c>
      <c r="AO49" s="192">
        <f>GDAM_IEX!I49</f>
        <v>129.66999999999999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7.5334382376081832</v>
      </c>
      <c r="F50">
        <f>GT_Spot!Q50</f>
        <v>0</v>
      </c>
      <c r="G50">
        <f>PPCL_NG!Q50</f>
        <v>26.518392824677292</v>
      </c>
      <c r="H50">
        <f>PPCL_Spot!Q50</f>
        <v>0</v>
      </c>
      <c r="I50">
        <f>Bawana_NG!Q50</f>
        <v>49.919999999999995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655.57731213120042</v>
      </c>
      <c r="P50" s="77">
        <v>66.012539823008851</v>
      </c>
      <c r="Q50" s="77">
        <v>22.007459896133874</v>
      </c>
      <c r="R50" s="80">
        <v>18.749999999999996</v>
      </c>
      <c r="S50" s="80">
        <v>0</v>
      </c>
      <c r="T50" s="78">
        <f>SUMPRODUCT(LTA!F50:AJ50,LTA!F$101:AJ$101,LTA!F$104:AJ$104)</f>
        <v>119.89</v>
      </c>
      <c r="U50" s="78">
        <f>SUMPRODUCT(LTA!F50:AJ50,LTA!F$102:AJ$102,LTA!F$104:AJ$104)</f>
        <v>106.59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0.73</v>
      </c>
      <c r="AB50" s="117">
        <f>-STOA!O50</f>
        <v>-292.58</v>
      </c>
      <c r="AC50">
        <f t="shared" si="0"/>
        <v>12.222181558518944</v>
      </c>
      <c r="AD50">
        <f t="shared" si="1"/>
        <v>868.78696135410974</v>
      </c>
      <c r="AE50">
        <f>'IDT-1'!C50</f>
        <v>0</v>
      </c>
      <c r="AF50" s="26"/>
      <c r="AG50">
        <f t="shared" si="2"/>
        <v>868.78696135410974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-20</v>
      </c>
      <c r="AM50" s="75">
        <f>RTM_PXI!I50</f>
        <v>0</v>
      </c>
      <c r="AN50" s="75">
        <f>RTM_PXI!O50</f>
        <v>0</v>
      </c>
      <c r="AO50" s="192">
        <f>GDAM_IEX!I50</f>
        <v>120.06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7.5334382376081832</v>
      </c>
      <c r="F51">
        <f>GT_Spot!Q51</f>
        <v>0</v>
      </c>
      <c r="G51">
        <f>PPCL_NG!Q51</f>
        <v>25.87</v>
      </c>
      <c r="H51">
        <f>PPCL_Spot!Q51</f>
        <v>0</v>
      </c>
      <c r="I51">
        <f>Bawana_NG!Q51</f>
        <v>49.598150771754526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655.2171261131142</v>
      </c>
      <c r="P51" s="77">
        <v>66.012539823008851</v>
      </c>
      <c r="Q51" s="77">
        <v>22.007459896133874</v>
      </c>
      <c r="R51" s="80">
        <v>18.749999999999996</v>
      </c>
      <c r="S51" s="80">
        <v>0</v>
      </c>
      <c r="T51" s="78">
        <f>SUMPRODUCT(LTA!F51:AJ51,LTA!F$101:AJ$101,LTA!F$104:AJ$104)</f>
        <v>121.39999999999999</v>
      </c>
      <c r="U51" s="78">
        <f>SUMPRODUCT(LTA!F51:AJ51,LTA!F$102:AJ$102,LTA!F$104:AJ$104)</f>
        <v>103.92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0.73</v>
      </c>
      <c r="AB51" s="117">
        <f>-STOA!O51</f>
        <v>-292.79999999999995</v>
      </c>
      <c r="AC51">
        <f t="shared" si="0"/>
        <v>12.024656429105043</v>
      </c>
      <c r="AD51">
        <f t="shared" si="1"/>
        <v>867.06405841251467</v>
      </c>
      <c r="AE51">
        <f>'IDT-1'!C51</f>
        <v>0</v>
      </c>
      <c r="AF51" s="26"/>
      <c r="AG51">
        <f t="shared" si="2"/>
        <v>867.06405841251467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100.85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7.5334382376081832</v>
      </c>
      <c r="F52">
        <f>GT_Spot!Q52</f>
        <v>0</v>
      </c>
      <c r="G52">
        <f>PPCL_NG!Q52</f>
        <v>26.35</v>
      </c>
      <c r="H52">
        <f>PPCL_Spot!Q52</f>
        <v>0</v>
      </c>
      <c r="I52">
        <f>Bawana_NG!Q52</f>
        <v>49.598150771754526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655.2171261131142</v>
      </c>
      <c r="P52" s="77">
        <v>66.012539823008851</v>
      </c>
      <c r="Q52" s="77">
        <v>22.007459896133874</v>
      </c>
      <c r="R52" s="80">
        <v>18.749999999999996</v>
      </c>
      <c r="S52" s="80">
        <v>0</v>
      </c>
      <c r="T52" s="78">
        <f>SUMPRODUCT(LTA!F52:AJ52,LTA!F$101:AJ$101,LTA!F$104:AJ$104)</f>
        <v>117.93</v>
      </c>
      <c r="U52" s="78">
        <f>SUMPRODUCT(LTA!F52:AJ52,LTA!F$102:AJ$102,LTA!F$104:AJ$104)</f>
        <v>104.07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0.73</v>
      </c>
      <c r="AB52" s="117">
        <f>-STOA!O52</f>
        <v>-292.79999999999995</v>
      </c>
      <c r="AC52">
        <f t="shared" si="0"/>
        <v>12.221617617159927</v>
      </c>
      <c r="AD52">
        <f t="shared" si="1"/>
        <v>815.0170972244598</v>
      </c>
      <c r="AE52">
        <f>'IDT-1'!C52</f>
        <v>0</v>
      </c>
      <c r="AF52" s="26"/>
      <c r="AG52">
        <f t="shared" si="2"/>
        <v>815.0170972244598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-25</v>
      </c>
      <c r="AM52" s="75">
        <f>RTM_PXI!I52</f>
        <v>0</v>
      </c>
      <c r="AN52" s="75">
        <f>RTM_PXI!O52</f>
        <v>0</v>
      </c>
      <c r="AO52" s="192">
        <f>GDAM_IEX!I52</f>
        <v>76.84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7.5334382376081832</v>
      </c>
      <c r="F53">
        <f>GT_Spot!Q53</f>
        <v>0</v>
      </c>
      <c r="G53">
        <f>PPCL_NG!Q53</f>
        <v>26.35</v>
      </c>
      <c r="H53">
        <f>PPCL_Spot!Q53</f>
        <v>0</v>
      </c>
      <c r="I53">
        <f>Bawana_NG!Q53</f>
        <v>49.76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655.04143623181392</v>
      </c>
      <c r="P53" s="77">
        <v>66.012539823008851</v>
      </c>
      <c r="Q53" s="77">
        <v>22.007459896133874</v>
      </c>
      <c r="R53" s="80">
        <v>18.749999999999996</v>
      </c>
      <c r="S53" s="80">
        <v>0</v>
      </c>
      <c r="T53" s="78">
        <f>SUMPRODUCT(LTA!F53:AJ53,LTA!F$101:AJ$101,LTA!F$104:AJ$104)</f>
        <v>118.46</v>
      </c>
      <c r="U53" s="78">
        <f>SUMPRODUCT(LTA!F53:AJ53,LTA!F$102:AJ$102,LTA!F$104:AJ$104)</f>
        <v>104.12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0.73</v>
      </c>
      <c r="AB53" s="117">
        <f>-STOA!O53</f>
        <v>-292.79999999999995</v>
      </c>
      <c r="AC53">
        <f t="shared" si="0"/>
        <v>12.448553007467929</v>
      </c>
      <c r="AD53">
        <f t="shared" si="1"/>
        <v>775.94632118109712</v>
      </c>
      <c r="AE53">
        <f>'IDT-1'!C53</f>
        <v>0</v>
      </c>
      <c r="AF53" s="26"/>
      <c r="AG53">
        <f t="shared" si="2"/>
        <v>775.94632118109712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-50</v>
      </c>
      <c r="AM53" s="75">
        <f>RTM_PXI!I53</f>
        <v>0</v>
      </c>
      <c r="AN53" s="75">
        <f>RTM_PXI!O53</f>
        <v>0</v>
      </c>
      <c r="AO53" s="192">
        <f>GDAM_IEX!I53</f>
        <v>62.43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7.5334382376081832</v>
      </c>
      <c r="F54">
        <f>GT_Spot!Q54</f>
        <v>0</v>
      </c>
      <c r="G54">
        <f>PPCL_NG!Q54</f>
        <v>26.35</v>
      </c>
      <c r="H54">
        <f>PPCL_Spot!Q54</f>
        <v>0</v>
      </c>
      <c r="I54">
        <f>Bawana_NG!Q54</f>
        <v>49.919999999999995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655.04300131404045</v>
      </c>
      <c r="P54" s="77">
        <v>66.012539823008851</v>
      </c>
      <c r="Q54" s="77">
        <v>22.007459896133874</v>
      </c>
      <c r="R54" s="80">
        <v>18.749999999999996</v>
      </c>
      <c r="S54" s="80">
        <v>0</v>
      </c>
      <c r="T54" s="78">
        <f>SUMPRODUCT(LTA!F54:AJ54,LTA!F$101:AJ$101,LTA!F$104:AJ$104)</f>
        <v>119.2</v>
      </c>
      <c r="U54" s="78">
        <f>SUMPRODUCT(LTA!F54:AJ54,LTA!F$102:AJ$102,LTA!F$104:AJ$104)</f>
        <v>104.16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0.73</v>
      </c>
      <c r="AB54" s="117">
        <f>-STOA!O54</f>
        <v>-292.79999999999995</v>
      </c>
      <c r="AC54">
        <f t="shared" si="0"/>
        <v>12.412448142580544</v>
      </c>
      <c r="AD54">
        <f t="shared" si="1"/>
        <v>762.71399112821098</v>
      </c>
      <c r="AE54">
        <f>'IDT-1'!C54</f>
        <v>0</v>
      </c>
      <c r="AF54" s="26"/>
      <c r="AG54">
        <f t="shared" si="2"/>
        <v>762.71399112821098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-45</v>
      </c>
      <c r="AM54" s="75">
        <f>RTM_PXI!I54</f>
        <v>0</v>
      </c>
      <c r="AN54" s="75">
        <f>RTM_PXI!O54</f>
        <v>0</v>
      </c>
      <c r="AO54" s="192">
        <f>GDAM_IEX!I54</f>
        <v>43.22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7.5334382376081832</v>
      </c>
      <c r="F55">
        <f>GT_Spot!Q55</f>
        <v>0</v>
      </c>
      <c r="G55">
        <f>PPCL_NG!Q55</f>
        <v>26.35</v>
      </c>
      <c r="H55">
        <f>PPCL_Spot!Q55</f>
        <v>0</v>
      </c>
      <c r="I55">
        <f>Bawana_NG!Q55</f>
        <v>49.598150771754526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655.04286943486579</v>
      </c>
      <c r="P55" s="77">
        <v>66.012539823008851</v>
      </c>
      <c r="Q55" s="77">
        <v>22.007459896133874</v>
      </c>
      <c r="R55" s="80">
        <v>18.749999999999996</v>
      </c>
      <c r="S55" s="80">
        <v>0</v>
      </c>
      <c r="T55" s="78">
        <f>SUMPRODUCT(LTA!F55:AJ55,LTA!F$101:AJ$101,LTA!F$104:AJ$104)</f>
        <v>119.41000000000001</v>
      </c>
      <c r="U55" s="78">
        <f>SUMPRODUCT(LTA!F55:AJ55,LTA!F$102:AJ$102,LTA!F$104:AJ$104)</f>
        <v>104.24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0.73</v>
      </c>
      <c r="AB55" s="117">
        <f>-STOA!O55</f>
        <v>-292.79999999999995</v>
      </c>
      <c r="AC55">
        <f t="shared" si="0"/>
        <v>12.722901172112081</v>
      </c>
      <c r="AD55">
        <f t="shared" si="1"/>
        <v>703.36155699125914</v>
      </c>
      <c r="AE55">
        <f>'IDT-1'!C55</f>
        <v>0</v>
      </c>
      <c r="AF55" s="26"/>
      <c r="AG55">
        <f t="shared" si="2"/>
        <v>703.36155699125914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-80</v>
      </c>
      <c r="AM55" s="75">
        <f>RTM_PXI!I55</f>
        <v>0</v>
      </c>
      <c r="AN55" s="75">
        <f>RTM_PXI!O55</f>
        <v>0</v>
      </c>
      <c r="AO55" s="192">
        <f>GDAM_IEX!I55</f>
        <v>19.21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7.5334382376081832</v>
      </c>
      <c r="F56">
        <f>GT_Spot!Q56</f>
        <v>0</v>
      </c>
      <c r="G56">
        <f>PPCL_NG!Q56</f>
        <v>26.35</v>
      </c>
      <c r="H56">
        <f>PPCL_Spot!Q56</f>
        <v>0</v>
      </c>
      <c r="I56">
        <f>Bawana_NG!Q56</f>
        <v>49.919999999999987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655.0410098939758</v>
      </c>
      <c r="P56" s="77">
        <v>66.012539823008851</v>
      </c>
      <c r="Q56" s="77">
        <v>22.007459896133874</v>
      </c>
      <c r="R56" s="80">
        <v>18.749999999999996</v>
      </c>
      <c r="S56" s="80">
        <v>0</v>
      </c>
      <c r="T56" s="78">
        <f>SUMPRODUCT(LTA!F56:AJ56,LTA!F$101:AJ$101,LTA!F$104:AJ$104)</f>
        <v>121.56</v>
      </c>
      <c r="U56" s="78">
        <f>SUMPRODUCT(LTA!F56:AJ56,LTA!F$102:AJ$102,LTA!F$104:AJ$104)</f>
        <v>104.46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0.73</v>
      </c>
      <c r="AB56" s="117">
        <f>-STOA!O56</f>
        <v>-292.79999999999995</v>
      </c>
      <c r="AC56">
        <f t="shared" si="0"/>
        <v>12.569010530916904</v>
      </c>
      <c r="AD56">
        <f t="shared" si="1"/>
        <v>706.99543731980987</v>
      </c>
      <c r="AE56">
        <f>'IDT-1'!C56</f>
        <v>0</v>
      </c>
      <c r="AF56" s="26"/>
      <c r="AG56">
        <f t="shared" si="2"/>
        <v>706.99543731980987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-60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7.5334382376081832</v>
      </c>
      <c r="F57">
        <f>GT_Spot!Q57</f>
        <v>0</v>
      </c>
      <c r="G57">
        <f>PPCL_NG!Q57</f>
        <v>25.87</v>
      </c>
      <c r="H57">
        <f>PPCL_Spot!Q57</f>
        <v>0</v>
      </c>
      <c r="I57">
        <f>Bawana_NG!Q57</f>
        <v>49.919999999999987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566.95713693190214</v>
      </c>
      <c r="P57" s="77">
        <v>66.012539823008851</v>
      </c>
      <c r="Q57" s="77">
        <v>22.007459896133874</v>
      </c>
      <c r="R57" s="80">
        <v>18.749999999999996</v>
      </c>
      <c r="S57" s="80">
        <v>0</v>
      </c>
      <c r="T57" s="78">
        <f>SUMPRODUCT(LTA!F57:AJ57,LTA!F$101:AJ$101,LTA!F$104:AJ$104)</f>
        <v>121.17999999999999</v>
      </c>
      <c r="U57" s="78">
        <f>SUMPRODUCT(LTA!F57:AJ57,LTA!F$102:AJ$102,LTA!F$104:AJ$104)</f>
        <v>104.55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0.73</v>
      </c>
      <c r="AB57" s="117">
        <f>-STOA!O57</f>
        <v>-292.79999999999995</v>
      </c>
      <c r="AC57">
        <f t="shared" si="0"/>
        <v>11.254408797518936</v>
      </c>
      <c r="AD57">
        <f t="shared" si="1"/>
        <v>679.45616609113404</v>
      </c>
      <c r="AE57">
        <f>'IDT-1'!C57</f>
        <v>0</v>
      </c>
      <c r="AF57" s="26"/>
      <c r="AG57">
        <f t="shared" si="2"/>
        <v>679.45616609113404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7.5334382376081832</v>
      </c>
      <c r="F58">
        <f>GT_Spot!Q58</f>
        <v>0</v>
      </c>
      <c r="G58">
        <f>PPCL_NG!Q58</f>
        <v>26.35</v>
      </c>
      <c r="H58">
        <f>PPCL_Spot!Q58</f>
        <v>0</v>
      </c>
      <c r="I58">
        <f>Bawana_NG!Q58</f>
        <v>49.919999999999987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566.95748678238965</v>
      </c>
      <c r="P58" s="77">
        <v>66.012539823008851</v>
      </c>
      <c r="Q58" s="77">
        <v>22.007459896133874</v>
      </c>
      <c r="R58" s="80">
        <v>18.749999999999996</v>
      </c>
      <c r="S58" s="80">
        <v>0</v>
      </c>
      <c r="T58" s="78">
        <f>SUMPRODUCT(LTA!F58:AJ58,LTA!F$101:AJ$101,LTA!F$104:AJ$104)</f>
        <v>119.39</v>
      </c>
      <c r="U58" s="78">
        <f>SUMPRODUCT(LTA!F58:AJ58,LTA!F$102:AJ$102,LTA!F$104:AJ$104)</f>
        <v>104.76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0.73</v>
      </c>
      <c r="AB58" s="117">
        <f>-STOA!O58</f>
        <v>-292.79999999999995</v>
      </c>
      <c r="AC58">
        <f t="shared" si="0"/>
        <v>11.244731876203227</v>
      </c>
      <c r="AD58">
        <f t="shared" si="1"/>
        <v>678.3661928629374</v>
      </c>
      <c r="AE58">
        <f>'IDT-1'!C58</f>
        <v>0</v>
      </c>
      <c r="AF58" s="26"/>
      <c r="AG58">
        <f t="shared" si="2"/>
        <v>678.3661928629374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7.5334382376081832</v>
      </c>
      <c r="F59">
        <f>GT_Spot!Q59</f>
        <v>0</v>
      </c>
      <c r="G59">
        <f>PPCL_NG!Q59</f>
        <v>26.35</v>
      </c>
      <c r="H59">
        <f>PPCL_Spot!Q59</f>
        <v>0</v>
      </c>
      <c r="I59">
        <f>Bawana_NG!Q59</f>
        <v>49.919999999999987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567.22660690328121</v>
      </c>
      <c r="P59" s="77">
        <v>66.012539823008851</v>
      </c>
      <c r="Q59" s="77">
        <v>22.007459896133874</v>
      </c>
      <c r="R59" s="80">
        <v>18.749999999999996</v>
      </c>
      <c r="S59" s="80">
        <v>0</v>
      </c>
      <c r="T59" s="78">
        <f>SUMPRODUCT(LTA!F59:AJ59,LTA!F$101:AJ$101,LTA!F$104:AJ$104)</f>
        <v>116.35000000000001</v>
      </c>
      <c r="U59" s="78">
        <f>SUMPRODUCT(LTA!F59:AJ59,LTA!F$102:AJ$102,LTA!F$104:AJ$104)</f>
        <v>104.78999999999999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0.73</v>
      </c>
      <c r="AB59" s="117">
        <f>-STOA!O59</f>
        <v>-292.79999999999995</v>
      </c>
      <c r="AC59">
        <f t="shared" si="0"/>
        <v>11.558708133267073</v>
      </c>
      <c r="AD59">
        <f t="shared" si="1"/>
        <v>713.73133672676511</v>
      </c>
      <c r="AE59">
        <f>'IDT-1'!C59</f>
        <v>0</v>
      </c>
      <c r="AF59" s="26"/>
      <c r="AG59">
        <f t="shared" si="2"/>
        <v>713.73133672676511</v>
      </c>
      <c r="AI59" s="75">
        <f>PXIL!I59</f>
        <v>0</v>
      </c>
      <c r="AJ59" s="75">
        <f>PXIL!O59</f>
        <v>0</v>
      </c>
      <c r="AK59" s="75">
        <f>RTM_IEX!I59</f>
        <v>38.42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7.5334382376081832</v>
      </c>
      <c r="F60">
        <f>GT_Spot!Q60</f>
        <v>0</v>
      </c>
      <c r="G60">
        <f>PPCL_NG!Q60</f>
        <v>26.35</v>
      </c>
      <c r="H60">
        <f>PPCL_Spot!Q60</f>
        <v>0</v>
      </c>
      <c r="I60">
        <f>Bawana_NG!Q60</f>
        <v>49.919999999999987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567.2270116721221</v>
      </c>
      <c r="P60" s="77">
        <v>66.012539823008851</v>
      </c>
      <c r="Q60" s="77">
        <v>22.007459896133874</v>
      </c>
      <c r="R60" s="80">
        <v>18.749999999999996</v>
      </c>
      <c r="S60" s="80">
        <v>0</v>
      </c>
      <c r="T60" s="78">
        <f>SUMPRODUCT(LTA!F60:AJ60,LTA!F$101:AJ$101,LTA!F$104:AJ$104)</f>
        <v>111.4</v>
      </c>
      <c r="U60" s="78">
        <f>SUMPRODUCT(LTA!F60:AJ60,LTA!F$102:AJ$102,LTA!F$104:AJ$104)</f>
        <v>105.03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0.73</v>
      </c>
      <c r="AB60" s="117">
        <f>-STOA!O60</f>
        <v>-292.79999999999995</v>
      </c>
      <c r="AC60">
        <f t="shared" si="0"/>
        <v>11.489902158509707</v>
      </c>
      <c r="AD60">
        <f t="shared" si="1"/>
        <v>635.67054747036332</v>
      </c>
      <c r="AE60">
        <f>'IDT-1'!C60</f>
        <v>0</v>
      </c>
      <c r="AF60" s="26"/>
      <c r="AG60">
        <f t="shared" si="2"/>
        <v>635.67054747036332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-35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7.5334382376081832</v>
      </c>
      <c r="F61">
        <f>GT_Spot!Q61</f>
        <v>0</v>
      </c>
      <c r="G61">
        <f>PPCL_NG!Q61</f>
        <v>26.35</v>
      </c>
      <c r="H61">
        <f>PPCL_Spot!Q61</f>
        <v>0</v>
      </c>
      <c r="I61">
        <f>Bawana_NG!Q61</f>
        <v>49.919999999999987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567.49571816440061</v>
      </c>
      <c r="P61" s="77">
        <v>66.012539823008851</v>
      </c>
      <c r="Q61" s="77">
        <v>22.007459896133874</v>
      </c>
      <c r="R61" s="80">
        <v>18.749999999999996</v>
      </c>
      <c r="S61" s="80">
        <v>0</v>
      </c>
      <c r="T61" s="78">
        <f>SUMPRODUCT(LTA!F61:AJ61,LTA!F$101:AJ$101,LTA!F$104:AJ$104)</f>
        <v>106.65</v>
      </c>
      <c r="U61" s="78">
        <f>SUMPRODUCT(LTA!F61:AJ61,LTA!F$102:AJ$102,LTA!F$104:AJ$104)</f>
        <v>105.23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0.73</v>
      </c>
      <c r="AB61" s="117">
        <f>-STOA!O61</f>
        <v>-292.79999999999995</v>
      </c>
      <c r="AC61">
        <f t="shared" si="0"/>
        <v>11.674179963696641</v>
      </c>
      <c r="AD61">
        <f t="shared" si="1"/>
        <v>606.20497615745501</v>
      </c>
      <c r="AE61">
        <f>'IDT-1'!C61</f>
        <v>0</v>
      </c>
      <c r="AF61" s="26"/>
      <c r="AG61">
        <f t="shared" si="2"/>
        <v>606.20497615745501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-60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7.5334382376081832</v>
      </c>
      <c r="F62">
        <f>GT_Spot!Q62</f>
        <v>0</v>
      </c>
      <c r="G62">
        <f>PPCL_NG!Q62</f>
        <v>26.35</v>
      </c>
      <c r="H62">
        <f>PPCL_Spot!Q62</f>
        <v>0</v>
      </c>
      <c r="I62">
        <f>Bawana_NG!Q62</f>
        <v>49.919999999999987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567.48614308640208</v>
      </c>
      <c r="P62" s="77">
        <v>66.012539823008851</v>
      </c>
      <c r="Q62" s="77">
        <v>22.007459896133874</v>
      </c>
      <c r="R62" s="80">
        <v>18.749999999999996</v>
      </c>
      <c r="S62" s="80">
        <v>0</v>
      </c>
      <c r="T62" s="78">
        <f>SUMPRODUCT(LTA!F62:AJ62,LTA!F$101:AJ$101,LTA!F$104:AJ$104)</f>
        <v>100.69</v>
      </c>
      <c r="U62" s="78">
        <f>SUMPRODUCT(LTA!F62:AJ62,LTA!F$102:AJ$102,LTA!F$104:AJ$104)</f>
        <v>107.03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0.73</v>
      </c>
      <c r="AB62" s="117">
        <f>-STOA!O62</f>
        <v>-292.79999999999995</v>
      </c>
      <c r="AC62">
        <f t="shared" si="0"/>
        <v>11.593097065399279</v>
      </c>
      <c r="AD62">
        <f t="shared" si="1"/>
        <v>607.11648397775377</v>
      </c>
      <c r="AE62">
        <f>'IDT-1'!C62</f>
        <v>0</v>
      </c>
      <c r="AF62" s="26"/>
      <c r="AG62">
        <f t="shared" si="2"/>
        <v>607.11648397775377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-55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7.5334382376081832</v>
      </c>
      <c r="F63">
        <f>GT_Spot!Q63</f>
        <v>0</v>
      </c>
      <c r="G63">
        <f>PPCL_NG!Q63</f>
        <v>25.87</v>
      </c>
      <c r="H63">
        <f>PPCL_Spot!Q63</f>
        <v>0</v>
      </c>
      <c r="I63">
        <f>Bawana_NG!Q63</f>
        <v>49.919999999999987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567.48668341344603</v>
      </c>
      <c r="P63" s="77">
        <v>66.012539823008851</v>
      </c>
      <c r="Q63" s="77">
        <v>22.007459896133874</v>
      </c>
      <c r="R63" s="80">
        <v>18.749999999999996</v>
      </c>
      <c r="S63" s="80">
        <v>0</v>
      </c>
      <c r="T63" s="78">
        <f>SUMPRODUCT(LTA!F63:AJ63,LTA!F$101:AJ$101,LTA!F$104:AJ$104)</f>
        <v>92.19</v>
      </c>
      <c r="U63" s="78">
        <f>SUMPRODUCT(LTA!F63:AJ63,LTA!F$102:AJ$102,LTA!F$104:AJ$104)</f>
        <v>107.52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0.73</v>
      </c>
      <c r="AB63" s="117">
        <f>-STOA!O63</f>
        <v>-292.79999999999995</v>
      </c>
      <c r="AC63">
        <f t="shared" si="0"/>
        <v>11.651561733110197</v>
      </c>
      <c r="AD63">
        <f t="shared" si="1"/>
        <v>583.56855963708699</v>
      </c>
      <c r="AE63">
        <f>'IDT-1'!C63</f>
        <v>0</v>
      </c>
      <c r="AF63" s="26"/>
      <c r="AG63">
        <f t="shared" si="2"/>
        <v>583.56855963708699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-70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7.5334382376081832</v>
      </c>
      <c r="F64">
        <f>GT_Spot!Q64</f>
        <v>0</v>
      </c>
      <c r="G64">
        <f>PPCL_NG!Q64</f>
        <v>26.35</v>
      </c>
      <c r="H64">
        <f>PPCL_Spot!Q64</f>
        <v>0</v>
      </c>
      <c r="I64">
        <f>Bawana_NG!Q64</f>
        <v>49.919999999999987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567.48626683907582</v>
      </c>
      <c r="P64" s="77">
        <v>66.012539823008851</v>
      </c>
      <c r="Q64" s="77">
        <v>22.007459896133874</v>
      </c>
      <c r="R64" s="80">
        <v>18.749999999999996</v>
      </c>
      <c r="S64" s="80">
        <v>0</v>
      </c>
      <c r="T64" s="78">
        <f>SUMPRODUCT(LTA!F64:AJ64,LTA!F$101:AJ$101,LTA!F$104:AJ$104)</f>
        <v>84.539999999999992</v>
      </c>
      <c r="U64" s="78">
        <f>SUMPRODUCT(LTA!F64:AJ64,LTA!F$102:AJ$102,LTA!F$104:AJ$104)</f>
        <v>107.55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0.73</v>
      </c>
      <c r="AB64" s="117">
        <f>-STOA!O64</f>
        <v>-292.79999999999995</v>
      </c>
      <c r="AC64">
        <f t="shared" si="0"/>
        <v>11.633116704866714</v>
      </c>
      <c r="AD64">
        <f t="shared" si="1"/>
        <v>571.44658809096006</v>
      </c>
      <c r="AE64">
        <f>'IDT-1'!C64</f>
        <v>0</v>
      </c>
      <c r="AF64" s="26"/>
      <c r="AG64">
        <f t="shared" si="2"/>
        <v>571.44658809096006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-75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7.5334382376081832</v>
      </c>
      <c r="F65">
        <f>GT_Spot!Q65</f>
        <v>0</v>
      </c>
      <c r="G65">
        <f>PPCL_NG!Q65</f>
        <v>26.35</v>
      </c>
      <c r="H65">
        <f>PPCL_Spot!Q65</f>
        <v>0</v>
      </c>
      <c r="I65">
        <f>Bawana_NG!Q65</f>
        <v>49.919999999999987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567.4955686702159</v>
      </c>
      <c r="P65" s="77">
        <v>66.012539823008851</v>
      </c>
      <c r="Q65" s="77">
        <v>22.007459896133874</v>
      </c>
      <c r="R65" s="80">
        <v>18.749999999999996</v>
      </c>
      <c r="S65" s="80">
        <v>0</v>
      </c>
      <c r="T65" s="78">
        <f>SUMPRODUCT(LTA!F65:AJ65,LTA!F$101:AJ$101,LTA!F$104:AJ$104)</f>
        <v>75.959999999999994</v>
      </c>
      <c r="U65" s="78">
        <f>SUMPRODUCT(LTA!F65:AJ65,LTA!F$102:AJ$102,LTA!F$104:AJ$104)</f>
        <v>107.49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-9</v>
      </c>
      <c r="AA65" s="117">
        <f>STOA!I65</f>
        <v>0.73</v>
      </c>
      <c r="AB65" s="117">
        <f>-STOA!O65</f>
        <v>-292.79999999999995</v>
      </c>
      <c r="AC65">
        <f t="shared" si="0"/>
        <v>10.971210144515856</v>
      </c>
      <c r="AD65">
        <f t="shared" si="1"/>
        <v>629.47779648245103</v>
      </c>
      <c r="AE65">
        <f>'IDT-1'!C65</f>
        <v>0</v>
      </c>
      <c r="AF65" s="26"/>
      <c r="AG65">
        <f t="shared" si="2"/>
        <v>629.47779648245103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7.5334382376081832</v>
      </c>
      <c r="F66">
        <f>GT_Spot!Q66</f>
        <v>0</v>
      </c>
      <c r="G66">
        <f>PPCL_NG!Q66</f>
        <v>25.71</v>
      </c>
      <c r="H66">
        <f>PPCL_Spot!Q66</f>
        <v>0</v>
      </c>
      <c r="I66">
        <f>Bawana_NG!Q66</f>
        <v>49.919999999999987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567.49576025142085</v>
      </c>
      <c r="P66" s="77">
        <v>66.012539823008851</v>
      </c>
      <c r="Q66" s="77">
        <v>22.007459896133874</v>
      </c>
      <c r="R66" s="80">
        <v>18.749999999999996</v>
      </c>
      <c r="S66" s="80">
        <v>0</v>
      </c>
      <c r="T66" s="78">
        <f>SUMPRODUCT(LTA!F66:AJ66,LTA!F$101:AJ$101,LTA!F$104:AJ$104)</f>
        <v>67.239999999999995</v>
      </c>
      <c r="U66" s="78">
        <f>SUMPRODUCT(LTA!F66:AJ66,LTA!F$102:AJ$102,LTA!F$104:AJ$104)</f>
        <v>107.45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-14</v>
      </c>
      <c r="AA66" s="117">
        <f>STOA!I66</f>
        <v>0.73</v>
      </c>
      <c r="AB66" s="117">
        <f>-STOA!O66</f>
        <v>-292.79999999999995</v>
      </c>
      <c r="AC66">
        <f t="shared" si="0"/>
        <v>11.288007568929249</v>
      </c>
      <c r="AD66">
        <f t="shared" si="1"/>
        <v>574.76119063924261</v>
      </c>
      <c r="AE66">
        <f>'IDT-1'!C66</f>
        <v>0</v>
      </c>
      <c r="AF66" s="26"/>
      <c r="AG66">
        <f t="shared" si="2"/>
        <v>574.76119063924261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-40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7.5334382376081832</v>
      </c>
      <c r="F67">
        <f>GT_Spot!Q67</f>
        <v>0</v>
      </c>
      <c r="G67">
        <f>PPCL_NG!Q67</f>
        <v>25.71</v>
      </c>
      <c r="H67">
        <f>PPCL_Spot!Q67</f>
        <v>0</v>
      </c>
      <c r="I67">
        <f>Bawana_NG!Q67</f>
        <v>49.919999999999987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653.96569772251814</v>
      </c>
      <c r="P67" s="77">
        <v>66.012539823008851</v>
      </c>
      <c r="Q67" s="77">
        <v>22.007459896133874</v>
      </c>
      <c r="R67" s="80">
        <v>18.749999999999996</v>
      </c>
      <c r="S67" s="80">
        <v>0</v>
      </c>
      <c r="T67" s="78">
        <f>SUMPRODUCT(LTA!F67:AJ67,LTA!F$101:AJ$101,LTA!F$104:AJ$104)</f>
        <v>58.84</v>
      </c>
      <c r="U67" s="78">
        <f>SUMPRODUCT(LTA!F67:AJ67,LTA!F$102:AJ$102,LTA!F$104:AJ$104)</f>
        <v>107.26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-46</v>
      </c>
      <c r="AA67" s="117">
        <f>STOA!I67</f>
        <v>0.73</v>
      </c>
      <c r="AB67" s="117">
        <f>-STOA!O67</f>
        <v>-292.79999999999995</v>
      </c>
      <c r="AC67">
        <f t="shared" si="0"/>
        <v>11.902325998497343</v>
      </c>
      <c r="AD67">
        <f t="shared" si="1"/>
        <v>660.02680968077186</v>
      </c>
      <c r="AE67">
        <f>'IDT-1'!C67</f>
        <v>-35</v>
      </c>
      <c r="AF67" s="26"/>
      <c r="AG67">
        <f t="shared" si="2"/>
        <v>625.02680968077186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7.5334382376081832</v>
      </c>
      <c r="F68">
        <f>GT_Spot!Q68</f>
        <v>0</v>
      </c>
      <c r="G68">
        <f>PPCL_NG!Q68</f>
        <v>25.71</v>
      </c>
      <c r="H68">
        <f>PPCL_Spot!Q68</f>
        <v>0</v>
      </c>
      <c r="I68">
        <f>Bawana_NG!Q68</f>
        <v>49.919999999999987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658.44715030742293</v>
      </c>
      <c r="P68" s="77">
        <v>66.012539823008851</v>
      </c>
      <c r="Q68" s="77">
        <v>22.007459896133874</v>
      </c>
      <c r="R68" s="80">
        <v>17.48</v>
      </c>
      <c r="S68" s="80">
        <v>0</v>
      </c>
      <c r="T68" s="78">
        <f>SUMPRODUCT(LTA!F68:AJ68,LTA!F$101:AJ$101,LTA!F$104:AJ$104)</f>
        <v>49.319999999999993</v>
      </c>
      <c r="U68" s="78">
        <f>SUMPRODUCT(LTA!F68:AJ68,LTA!F$102:AJ$102,LTA!F$104:AJ$104)</f>
        <v>107.06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-46</v>
      </c>
      <c r="AA68" s="117">
        <f>STOA!I68</f>
        <v>0.73</v>
      </c>
      <c r="AB68" s="117">
        <f>-STOA!O68</f>
        <v>-292.79999999999995</v>
      </c>
      <c r="AC68">
        <f t="shared" ref="AC68:AC98" si="3">SUMIF(B68:AB68,"&gt;0")*$AC$2-SUMIF(B68:AB68,"&lt;0")*($AC$2/(1-$AC$2))+SUMIF(AI68:AN68,"&gt;0")*$AC$2-SUMIF(AI68:AN68,"&lt;0")*($AC$2/(1-$AC$2))</f>
        <v>11.978222694077434</v>
      </c>
      <c r="AD68">
        <f t="shared" ref="AD68:AD98" si="4">SUM(B68:AB68,AI68:AR68)-AC68</f>
        <v>638.4423655700964</v>
      </c>
      <c r="AE68">
        <f>'IDT-1'!C68</f>
        <v>-35</v>
      </c>
      <c r="AF68" s="26"/>
      <c r="AG68">
        <f t="shared" ref="AG68:AG98" si="5">SUM(AD68:AF68)</f>
        <v>603.4423655700964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-15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7.5334382376081832</v>
      </c>
      <c r="F69">
        <f>GT_Spot!Q69</f>
        <v>0</v>
      </c>
      <c r="G69">
        <f>PPCL_NG!Q69</f>
        <v>26.518392824677292</v>
      </c>
      <c r="H69">
        <f>PPCL_Spot!Q69</f>
        <v>0</v>
      </c>
      <c r="I69">
        <f>Bawana_NG!Q69</f>
        <v>49.919999999999987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659.67234788758958</v>
      </c>
      <c r="P69" s="77">
        <v>66.012539823008851</v>
      </c>
      <c r="Q69" s="77">
        <v>22.007459896133874</v>
      </c>
      <c r="R69" s="80">
        <v>9.2726699308755762</v>
      </c>
      <c r="S69" s="80">
        <v>0</v>
      </c>
      <c r="T69" s="78">
        <f>SUMPRODUCT(LTA!F69:AJ69,LTA!F$101:AJ$101,LTA!F$104:AJ$104)</f>
        <v>39.25</v>
      </c>
      <c r="U69" s="78">
        <f>SUMPRODUCT(LTA!F69:AJ69,LTA!F$102:AJ$102,LTA!F$104:AJ$104)</f>
        <v>107.15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-55</v>
      </c>
      <c r="AA69" s="117">
        <f>STOA!I69</f>
        <v>0.73</v>
      </c>
      <c r="AB69" s="117">
        <f>-STOA!O69</f>
        <v>-292.79999999999995</v>
      </c>
      <c r="AC69">
        <f t="shared" si="3"/>
        <v>11.782801019898596</v>
      </c>
      <c r="AD69">
        <f t="shared" si="4"/>
        <v>628.48404757999492</v>
      </c>
      <c r="AE69">
        <f>'IDT-1'!C69</f>
        <v>-15</v>
      </c>
      <c r="AF69" s="26"/>
      <c r="AG69">
        <f t="shared" si="5"/>
        <v>613.48404757999492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7.5334382376081832</v>
      </c>
      <c r="F70">
        <f>GT_Spot!Q70</f>
        <v>0</v>
      </c>
      <c r="G70">
        <f>PPCL_NG!Q70</f>
        <v>25.71</v>
      </c>
      <c r="H70">
        <f>PPCL_Spot!Q70</f>
        <v>0</v>
      </c>
      <c r="I70">
        <f>Bawana_NG!Q70</f>
        <v>49.919999999999987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667.12561241777632</v>
      </c>
      <c r="P70" s="77">
        <v>66.012539823008851</v>
      </c>
      <c r="Q70" s="77">
        <v>22.007459896133874</v>
      </c>
      <c r="R70" s="80">
        <v>4.0473425196850394</v>
      </c>
      <c r="S70" s="80">
        <v>0</v>
      </c>
      <c r="T70" s="78">
        <f>SUMPRODUCT(LTA!F70:AJ70,LTA!F$101:AJ$101,LTA!F$104:AJ$104)</f>
        <v>30.34</v>
      </c>
      <c r="U70" s="78">
        <f>SUMPRODUCT(LTA!F70:AJ70,LTA!F$102:AJ$102,LTA!F$104:AJ$104)</f>
        <v>107.15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-55</v>
      </c>
      <c r="AA70" s="117">
        <f>STOA!I70</f>
        <v>0.73</v>
      </c>
      <c r="AB70" s="117">
        <f>-STOA!O70</f>
        <v>-292.79999999999995</v>
      </c>
      <c r="AC70">
        <f t="shared" si="3"/>
        <v>11.7168850096886</v>
      </c>
      <c r="AD70">
        <f t="shared" si="4"/>
        <v>621.05950788452378</v>
      </c>
      <c r="AE70">
        <f>'IDT-1'!C70</f>
        <v>0</v>
      </c>
      <c r="AF70" s="26"/>
      <c r="AG70">
        <f t="shared" si="5"/>
        <v>621.05950788452378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7.5334382376081832</v>
      </c>
      <c r="F71">
        <f>GT_Spot!Q71</f>
        <v>0</v>
      </c>
      <c r="G71">
        <f>PPCL_NG!Q71</f>
        <v>25.71</v>
      </c>
      <c r="H71">
        <f>PPCL_Spot!Q71</f>
        <v>0</v>
      </c>
      <c r="I71">
        <f>Bawana_NG!Q71</f>
        <v>49.919999999999987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692.43976434682281</v>
      </c>
      <c r="P71" s="77">
        <v>66.012539823008851</v>
      </c>
      <c r="Q71" s="77">
        <v>22.007459896133874</v>
      </c>
      <c r="R71" s="80">
        <v>0.81</v>
      </c>
      <c r="S71" s="80">
        <v>0</v>
      </c>
      <c r="T71" s="78">
        <f>SUMPRODUCT(LTA!F71:AJ71,LTA!F$101:AJ$101,LTA!F$104:AJ$104)</f>
        <v>22.46</v>
      </c>
      <c r="U71" s="78">
        <f>SUMPRODUCT(LTA!F71:AJ71,LTA!F$102:AJ$102,LTA!F$104:AJ$104)</f>
        <v>107.01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0.73</v>
      </c>
      <c r="AB71" s="117">
        <f>-STOA!O71</f>
        <v>-292.79999999999995</v>
      </c>
      <c r="AC71">
        <f t="shared" si="3"/>
        <v>11.352287918770239</v>
      </c>
      <c r="AD71">
        <f t="shared" si="4"/>
        <v>690.48091438480355</v>
      </c>
      <c r="AE71">
        <f>'IDT-1'!C71</f>
        <v>-45</v>
      </c>
      <c r="AF71" s="26"/>
      <c r="AG71">
        <f t="shared" si="5"/>
        <v>645.48091438480355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7.5334382376081832</v>
      </c>
      <c r="F72">
        <f>GT_Spot!Q72</f>
        <v>0</v>
      </c>
      <c r="G72">
        <f>PPCL_NG!Q72</f>
        <v>25.71</v>
      </c>
      <c r="H72">
        <f>PPCL_Spot!Q72</f>
        <v>0</v>
      </c>
      <c r="I72">
        <f>Bawana_NG!Q72</f>
        <v>49.919999999999987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710.94704758483419</v>
      </c>
      <c r="P72" s="77">
        <v>66.012539823008851</v>
      </c>
      <c r="Q72" s="77">
        <v>22.007459896133874</v>
      </c>
      <c r="R72" s="80">
        <v>0.12000000000000001</v>
      </c>
      <c r="S72" s="80">
        <v>0</v>
      </c>
      <c r="T72" s="78">
        <f>SUMPRODUCT(LTA!F72:AJ72,LTA!F$101:AJ$101,LTA!F$104:AJ$104)</f>
        <v>14.71</v>
      </c>
      <c r="U72" s="78">
        <f>SUMPRODUCT(LTA!F72:AJ72,LTA!F$102:AJ$102,LTA!F$104:AJ$104)</f>
        <v>106.83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0.73</v>
      </c>
      <c r="AB72" s="117">
        <f>-STOA!O72</f>
        <v>-292.79999999999995</v>
      </c>
      <c r="AC72">
        <f t="shared" si="3"/>
        <v>11.439296011264741</v>
      </c>
      <c r="AD72">
        <f t="shared" si="4"/>
        <v>700.28118953032049</v>
      </c>
      <c r="AE72">
        <f>'IDT-1'!C72</f>
        <v>-50</v>
      </c>
      <c r="AF72" s="26"/>
      <c r="AG72">
        <f t="shared" si="5"/>
        <v>650.28118953032049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7.5334382376081832</v>
      </c>
      <c r="F73">
        <f>GT_Spot!Q73</f>
        <v>0</v>
      </c>
      <c r="G73">
        <f>PPCL_NG!Q73</f>
        <v>25.71</v>
      </c>
      <c r="H73">
        <f>PPCL_Spot!Q73</f>
        <v>0</v>
      </c>
      <c r="I73">
        <f>Bawana_NG!Q73</f>
        <v>49.6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743.33645103664492</v>
      </c>
      <c r="P73" s="77">
        <v>66.012539823008851</v>
      </c>
      <c r="Q73" s="77">
        <v>22.007459896133874</v>
      </c>
      <c r="R73" s="80">
        <v>0</v>
      </c>
      <c r="S73" s="80">
        <v>0</v>
      </c>
      <c r="T73" s="78">
        <f>SUMPRODUCT(LTA!F73:AJ73,LTA!F$101:AJ$101,LTA!F$104:AJ$104)</f>
        <v>9.9600000000000009</v>
      </c>
      <c r="U73" s="78">
        <f>SUMPRODUCT(LTA!F73:AJ73,LTA!F$102:AJ$102,LTA!F$104:AJ$104)</f>
        <v>107.19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0.73</v>
      </c>
      <c r="AB73" s="117">
        <f>-STOA!O73</f>
        <v>-292.79999999999995</v>
      </c>
      <c r="AC73">
        <f t="shared" si="3"/>
        <v>12.152359520317027</v>
      </c>
      <c r="AD73">
        <f t="shared" si="4"/>
        <v>674.12752947307899</v>
      </c>
      <c r="AE73">
        <f>'IDT-1'!C73</f>
        <v>-60</v>
      </c>
      <c r="AF73" s="26"/>
      <c r="AG73">
        <f t="shared" si="5"/>
        <v>614.12752947307899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-53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7.5334382376081832</v>
      </c>
      <c r="F74">
        <f>GT_Spot!Q74</f>
        <v>0</v>
      </c>
      <c r="G74">
        <f>PPCL_NG!Q74</f>
        <v>25.71</v>
      </c>
      <c r="H74">
        <f>PPCL_Spot!Q74</f>
        <v>0</v>
      </c>
      <c r="I74">
        <f>Bawana_NG!Q74</f>
        <v>49.919999999999987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760.12508431508786</v>
      </c>
      <c r="P74" s="77">
        <v>66.012539823008851</v>
      </c>
      <c r="Q74" s="77">
        <v>22.007459896133874</v>
      </c>
      <c r="R74" s="80">
        <v>0</v>
      </c>
      <c r="S74" s="80">
        <v>0</v>
      </c>
      <c r="T74" s="78">
        <f>SUMPRODUCT(LTA!F74:AJ74,LTA!F$101:AJ$101,LTA!F$104:AJ$104)</f>
        <v>7.7700000000000005</v>
      </c>
      <c r="U74" s="78">
        <f>SUMPRODUCT(LTA!F74:AJ74,LTA!F$102:AJ$102,LTA!F$104:AJ$104)</f>
        <v>107.03999999999999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0.73</v>
      </c>
      <c r="AB74" s="117">
        <f>-STOA!O74</f>
        <v>-292.79999999999995</v>
      </c>
      <c r="AC74">
        <f t="shared" si="3"/>
        <v>11.811782734490972</v>
      </c>
      <c r="AD74">
        <f t="shared" si="4"/>
        <v>742.23673953734794</v>
      </c>
      <c r="AE74">
        <f>'IDT-1'!C74</f>
        <v>-70</v>
      </c>
      <c r="AF74" s="26"/>
      <c r="AG74">
        <f t="shared" si="5"/>
        <v>672.23673953734794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7.5924468922108588</v>
      </c>
      <c r="F75">
        <f>GT_Spot!Q75</f>
        <v>0</v>
      </c>
      <c r="G75">
        <f>PPCL_NG!Q75</f>
        <v>25.07</v>
      </c>
      <c r="H75">
        <f>PPCL_Spot!Q75</f>
        <v>0</v>
      </c>
      <c r="I75">
        <f>Bawana_NG!Q75</f>
        <v>49.919999999999995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761.24316124881921</v>
      </c>
      <c r="P75" s="77">
        <v>66.012539823008851</v>
      </c>
      <c r="Q75" s="77">
        <v>22.007459896133874</v>
      </c>
      <c r="R75" s="80">
        <v>0</v>
      </c>
      <c r="S75" s="80">
        <v>0</v>
      </c>
      <c r="T75" s="78">
        <f>SUMPRODUCT(LTA!F75:AJ75,LTA!F$101:AJ$101,LTA!F$104:AJ$104)</f>
        <v>5.96</v>
      </c>
      <c r="U75" s="78">
        <f>SUMPRODUCT(LTA!F75:AJ75,LTA!F$102:AJ$102,LTA!F$104:AJ$104)</f>
        <v>108.51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-30</v>
      </c>
      <c r="AA75" s="117">
        <f>STOA!I75</f>
        <v>0.73</v>
      </c>
      <c r="AB75" s="117">
        <f>-STOA!O75</f>
        <v>-322.52999999999997</v>
      </c>
      <c r="AC75">
        <f t="shared" si="3"/>
        <v>12.34380764456904</v>
      </c>
      <c r="AD75">
        <f t="shared" si="4"/>
        <v>682.17180021560398</v>
      </c>
      <c r="AE75">
        <f>'IDT-1'!C75</f>
        <v>0</v>
      </c>
      <c r="AF75" s="26"/>
      <c r="AG75">
        <f t="shared" si="5"/>
        <v>682.17180021560398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7.5924468922108588</v>
      </c>
      <c r="F76">
        <f>GT_Spot!Q76</f>
        <v>0</v>
      </c>
      <c r="G76">
        <f>PPCL_NG!Q76</f>
        <v>25.71</v>
      </c>
      <c r="H76">
        <f>PPCL_Spot!Q76</f>
        <v>0</v>
      </c>
      <c r="I76">
        <f>Bawana_NG!Q76</f>
        <v>49.75814404535452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759.66686871589536</v>
      </c>
      <c r="P76" s="77">
        <v>66.012539823008851</v>
      </c>
      <c r="Q76" s="77">
        <v>22.007459896133874</v>
      </c>
      <c r="R76" s="80">
        <v>0</v>
      </c>
      <c r="S76" s="80">
        <v>0</v>
      </c>
      <c r="T76" s="78">
        <f>SUMPRODUCT(LTA!F76:AJ76,LTA!F$101:AJ$101,LTA!F$104:AJ$104)</f>
        <v>2.5799999999999996</v>
      </c>
      <c r="U76" s="78">
        <f>SUMPRODUCT(LTA!F76:AJ76,LTA!F$102:AJ$102,LTA!F$104:AJ$104)</f>
        <v>108.63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-30</v>
      </c>
      <c r="AA76" s="117">
        <f>STOA!I76</f>
        <v>0.73</v>
      </c>
      <c r="AB76" s="117">
        <f>-STOA!O76</f>
        <v>-322.52999999999997</v>
      </c>
      <c r="AC76">
        <f t="shared" si="3"/>
        <v>12.305455937878428</v>
      </c>
      <c r="AD76">
        <f t="shared" si="4"/>
        <v>677.85200343472525</v>
      </c>
      <c r="AE76">
        <f>'IDT-1'!C76</f>
        <v>0</v>
      </c>
      <c r="AF76" s="26"/>
      <c r="AG76">
        <f t="shared" si="5"/>
        <v>677.85200343472525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7.5924468922108588</v>
      </c>
      <c r="F77">
        <f>GT_Spot!Q77</f>
        <v>0</v>
      </c>
      <c r="G77">
        <f>PPCL_NG!Q77</f>
        <v>25.71</v>
      </c>
      <c r="H77">
        <f>PPCL_Spot!Q77</f>
        <v>0</v>
      </c>
      <c r="I77">
        <f>Bawana_NG!Q77</f>
        <v>49.75814404535452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759.66521947510523</v>
      </c>
      <c r="P77" s="77">
        <v>66.012539823008851</v>
      </c>
      <c r="Q77" s="77">
        <v>22.007459896133874</v>
      </c>
      <c r="R77" s="80">
        <v>0</v>
      </c>
      <c r="S77" s="80">
        <v>0</v>
      </c>
      <c r="T77" s="78">
        <f>SUMPRODUCT(LTA!F77:AJ77,LTA!F$101:AJ$101,LTA!F$104:AJ$104)</f>
        <v>0</v>
      </c>
      <c r="U77" s="78">
        <f>SUMPRODUCT(LTA!F77:AJ77,LTA!F$102:AJ$102,LTA!F$104:AJ$104)</f>
        <v>108.7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-35</v>
      </c>
      <c r="AA77" s="117">
        <f>STOA!I77</f>
        <v>0.73</v>
      </c>
      <c r="AB77" s="117">
        <f>-STOA!O77</f>
        <v>-322.52999999999997</v>
      </c>
      <c r="AC77">
        <f t="shared" si="3"/>
        <v>12.327744062170451</v>
      </c>
      <c r="AD77">
        <f t="shared" si="4"/>
        <v>670.31806606964301</v>
      </c>
      <c r="AE77">
        <f>'IDT-1'!C77</f>
        <v>0</v>
      </c>
      <c r="AF77" s="26"/>
      <c r="AG77">
        <f t="shared" si="5"/>
        <v>670.31806606964301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5.095079406404583</v>
      </c>
      <c r="F78">
        <f>GT_Spot!Q78</f>
        <v>0</v>
      </c>
      <c r="G78">
        <f>PPCL_NG!Q78</f>
        <v>22</v>
      </c>
      <c r="H78">
        <f>PPCL_Spot!Q78</f>
        <v>0</v>
      </c>
      <c r="I78">
        <f>Bawana_NG!Q78</f>
        <v>49.75814404535452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745.9032103883867</v>
      </c>
      <c r="P78" s="77">
        <v>66.012539823008851</v>
      </c>
      <c r="Q78" s="77">
        <v>22.007459896133874</v>
      </c>
      <c r="R78" s="80">
        <v>0</v>
      </c>
      <c r="S78" s="80">
        <v>0</v>
      </c>
      <c r="T78" s="78">
        <f>SUMPRODUCT(LTA!F78:AJ78,LTA!F$101:AJ$101,LTA!F$104:AJ$104)</f>
        <v>0</v>
      </c>
      <c r="U78" s="78">
        <f>SUMPRODUCT(LTA!F78:AJ78,LTA!F$102:AJ$102,LTA!F$104:AJ$104)</f>
        <v>108.78999999999999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-20</v>
      </c>
      <c r="AA78" s="117">
        <f>STOA!I78</f>
        <v>0.73</v>
      </c>
      <c r="AB78" s="117">
        <f>-STOA!O78</f>
        <v>-322.52999999999997</v>
      </c>
      <c r="AC78">
        <f t="shared" si="3"/>
        <v>12.019633635499302</v>
      </c>
      <c r="AD78">
        <f t="shared" si="4"/>
        <v>665.74679992378924</v>
      </c>
      <c r="AE78">
        <f>'IDT-1'!C78</f>
        <v>0</v>
      </c>
      <c r="AF78" s="26"/>
      <c r="AG78">
        <f t="shared" si="5"/>
        <v>665.74679992378924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7.5924468922108588</v>
      </c>
      <c r="F79">
        <f>GT_Spot!Q79</f>
        <v>0</v>
      </c>
      <c r="G79">
        <f>PPCL_NG!Q79</f>
        <v>25.71</v>
      </c>
      <c r="H79">
        <f>PPCL_Spot!Q79</f>
        <v>0</v>
      </c>
      <c r="I79">
        <f>Bawana_NG!Q79</f>
        <v>48.32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725.07401777322377</v>
      </c>
      <c r="P79" s="77">
        <v>66.012539823008851</v>
      </c>
      <c r="Q79" s="77">
        <v>22.007459896133874</v>
      </c>
      <c r="R79" s="80">
        <v>0</v>
      </c>
      <c r="S79" s="80">
        <v>0</v>
      </c>
      <c r="T79" s="78">
        <f>SUMPRODUCT(LTA!F79:AJ79,LTA!F$101:AJ$101,LTA!F$104:AJ$104)</f>
        <v>0</v>
      </c>
      <c r="U79" s="78">
        <f>SUMPRODUCT(LTA!F79:AJ79,LTA!F$102:AJ$102,LTA!F$104:AJ$104)</f>
        <v>108.83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0.73</v>
      </c>
      <c r="AB79" s="117">
        <f>-STOA!O79</f>
        <v>-322.52999999999997</v>
      </c>
      <c r="AC79">
        <f t="shared" si="3"/>
        <v>11.701095356317939</v>
      </c>
      <c r="AD79">
        <f t="shared" si="4"/>
        <v>670.04536902825953</v>
      </c>
      <c r="AE79">
        <f>'IDT-1'!C79</f>
        <v>0</v>
      </c>
      <c r="AF79" s="26"/>
      <c r="AG79">
        <f t="shared" si="5"/>
        <v>670.04536902825953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7.5924468922108588</v>
      </c>
      <c r="F80">
        <f>GT_Spot!Q80</f>
        <v>0</v>
      </c>
      <c r="G80">
        <f>PPCL_NG!Q80</f>
        <v>25.71</v>
      </c>
      <c r="H80">
        <f>PPCL_Spot!Q80</f>
        <v>0</v>
      </c>
      <c r="I80">
        <f>Bawana_NG!Q80</f>
        <v>49.11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713.02767295320257</v>
      </c>
      <c r="P80" s="77">
        <v>66.012539823008851</v>
      </c>
      <c r="Q80" s="77">
        <v>22.007459896133874</v>
      </c>
      <c r="R80" s="80">
        <v>0</v>
      </c>
      <c r="S80" s="80">
        <v>0</v>
      </c>
      <c r="T80" s="78">
        <f>SUMPRODUCT(LTA!F80:AJ80,LTA!F$101:AJ$101,LTA!F$104:AJ$104)</f>
        <v>0</v>
      </c>
      <c r="U80" s="78">
        <f>SUMPRODUCT(LTA!F80:AJ80,LTA!F$102:AJ$102,LTA!F$104:AJ$104)</f>
        <v>109.27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0.73</v>
      </c>
      <c r="AB80" s="117">
        <f>-STOA!O80</f>
        <v>-322.52999999999997</v>
      </c>
      <c r="AC80">
        <f t="shared" si="3"/>
        <v>12.2717710860664</v>
      </c>
      <c r="AD80">
        <f t="shared" si="4"/>
        <v>602.86834847848979</v>
      </c>
      <c r="AE80">
        <f>'IDT-1'!C80</f>
        <v>0</v>
      </c>
      <c r="AF80" s="26"/>
      <c r="AG80">
        <f t="shared" si="5"/>
        <v>602.86834847848979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-75</v>
      </c>
      <c r="AM80" s="75">
        <f>RTM_PXI!I80</f>
        <v>0</v>
      </c>
      <c r="AN80" s="75">
        <f>RTM_PXI!O80</f>
        <v>0</v>
      </c>
      <c r="AO80" s="192">
        <f>GDAM_IEX!I80</f>
        <v>19.21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7.5924468922108588</v>
      </c>
      <c r="F81">
        <f>GT_Spot!Q81</f>
        <v>0</v>
      </c>
      <c r="G81">
        <f>PPCL_NG!Q81</f>
        <v>25.07</v>
      </c>
      <c r="H81">
        <f>PPCL_Spot!Q81</f>
        <v>0</v>
      </c>
      <c r="I81">
        <f>Bawana_NG!Q81</f>
        <v>48.95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692.76469976981934</v>
      </c>
      <c r="P81" s="77">
        <v>66.012539823008851</v>
      </c>
      <c r="Q81" s="77">
        <v>22.007459896133874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109.33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0.73</v>
      </c>
      <c r="AB81" s="117">
        <f>-STOA!O81</f>
        <v>-322.52999999999997</v>
      </c>
      <c r="AC81">
        <f t="shared" si="3"/>
        <v>11.509866633109933</v>
      </c>
      <c r="AD81">
        <f t="shared" si="4"/>
        <v>647.62727974806319</v>
      </c>
      <c r="AE81">
        <f>'IDT-1'!C81</f>
        <v>0</v>
      </c>
      <c r="AF81" s="26"/>
      <c r="AG81">
        <f t="shared" si="5"/>
        <v>647.62727974806319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-10</v>
      </c>
      <c r="AM81" s="75">
        <f>RTM_PXI!I81</f>
        <v>0</v>
      </c>
      <c r="AN81" s="75">
        <f>RTM_PXI!O81</f>
        <v>0</v>
      </c>
      <c r="AO81" s="192">
        <f>GDAM_IEX!I81</f>
        <v>19.21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7.5924468922108588</v>
      </c>
      <c r="F82">
        <f>GT_Spot!Q82</f>
        <v>0</v>
      </c>
      <c r="G82">
        <f>PPCL_NG!Q82</f>
        <v>25.71</v>
      </c>
      <c r="H82">
        <f>PPCL_Spot!Q82</f>
        <v>0</v>
      </c>
      <c r="I82">
        <f>Bawana_NG!Q82</f>
        <v>48.95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685.41117994211663</v>
      </c>
      <c r="P82" s="77">
        <v>66.012539823008851</v>
      </c>
      <c r="Q82" s="77">
        <v>22.007459896133874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109.58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0.73</v>
      </c>
      <c r="AB82" s="117">
        <f>-STOA!O82</f>
        <v>-322.52999999999997</v>
      </c>
      <c r="AC82">
        <f t="shared" si="3"/>
        <v>11.843625269602743</v>
      </c>
      <c r="AD82">
        <f t="shared" si="4"/>
        <v>587.23000128386764</v>
      </c>
      <c r="AE82">
        <f>'IDT-1'!C82</f>
        <v>0</v>
      </c>
      <c r="AF82" s="26"/>
      <c r="AG82">
        <f t="shared" si="5"/>
        <v>587.23000128386764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-54</v>
      </c>
      <c r="AM82" s="75">
        <f>RTM_PXI!I82</f>
        <v>0</v>
      </c>
      <c r="AN82" s="75">
        <f>RTM_PXI!O82</f>
        <v>0</v>
      </c>
      <c r="AO82" s="192">
        <f>GDAM_IEX!I82</f>
        <v>9.61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7.5924468922108588</v>
      </c>
      <c r="F83">
        <f>GT_Spot!Q83</f>
        <v>0</v>
      </c>
      <c r="G83">
        <f>PPCL_NG!Q83</f>
        <v>25.71</v>
      </c>
      <c r="H83">
        <f>PPCL_Spot!Q83</f>
        <v>0</v>
      </c>
      <c r="I83">
        <f>Bawana_NG!Q83</f>
        <v>48.79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677.66428192642059</v>
      </c>
      <c r="P83" s="77">
        <v>66.012539823008851</v>
      </c>
      <c r="Q83" s="77">
        <v>22.007459896133874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109.62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-1</v>
      </c>
      <c r="AA83" s="117">
        <f>STOA!I83</f>
        <v>0.73</v>
      </c>
      <c r="AB83" s="117">
        <f>-STOA!O83</f>
        <v>-322.52999999999997</v>
      </c>
      <c r="AC83">
        <f t="shared" si="3"/>
        <v>11.303855808388265</v>
      </c>
      <c r="AD83">
        <f t="shared" si="4"/>
        <v>623.29287272938609</v>
      </c>
      <c r="AE83">
        <f>'IDT-1'!C83</f>
        <v>0</v>
      </c>
      <c r="AF83" s="26"/>
      <c r="AG83">
        <f t="shared" si="5"/>
        <v>623.29287272938609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7.5924468922108588</v>
      </c>
      <c r="F84">
        <f>GT_Spot!Q84</f>
        <v>0</v>
      </c>
      <c r="G84">
        <f>PPCL_NG!Q84</f>
        <v>25.71</v>
      </c>
      <c r="H84">
        <f>PPCL_Spot!Q84</f>
        <v>0</v>
      </c>
      <c r="I84">
        <f>Bawana_NG!Q84</f>
        <v>48.79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672.12018799586792</v>
      </c>
      <c r="P84" s="77">
        <v>66.012539823008851</v>
      </c>
      <c r="Q84" s="77">
        <v>22.007459896133874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109.61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-11</v>
      </c>
      <c r="AA84" s="117">
        <f>STOA!I84</f>
        <v>0.73</v>
      </c>
      <c r="AB84" s="117">
        <f>-STOA!O84</f>
        <v>-322.52999999999997</v>
      </c>
      <c r="AC84">
        <f t="shared" si="3"/>
        <v>11.343761057021355</v>
      </c>
      <c r="AD84">
        <f t="shared" si="4"/>
        <v>607.69887355020035</v>
      </c>
      <c r="AE84">
        <f>'IDT-1'!C84</f>
        <v>0</v>
      </c>
      <c r="AF84" s="26"/>
      <c r="AG84">
        <f t="shared" si="5"/>
        <v>607.69887355020035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7.5924468922108588</v>
      </c>
      <c r="F85">
        <f>GT_Spot!Q85</f>
        <v>0</v>
      </c>
      <c r="G85">
        <f>PPCL_NG!Q85</f>
        <v>25.71</v>
      </c>
      <c r="H85">
        <f>PPCL_Spot!Q85</f>
        <v>0</v>
      </c>
      <c r="I85">
        <f>Bawana_NG!Q85</f>
        <v>48.16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672.11841914248203</v>
      </c>
      <c r="P85" s="77">
        <v>66.012539823008851</v>
      </c>
      <c r="Q85" s="77">
        <v>22.007459896133874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110.12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-16</v>
      </c>
      <c r="AA85" s="117">
        <f>STOA!I85</f>
        <v>0.73</v>
      </c>
      <c r="AB85" s="117">
        <f>-STOA!O85</f>
        <v>-322.52999999999997</v>
      </c>
      <c r="AC85">
        <f t="shared" si="3"/>
        <v>11.387080128722536</v>
      </c>
      <c r="AD85">
        <f t="shared" si="4"/>
        <v>602.53378562511318</v>
      </c>
      <c r="AE85">
        <f>'IDT-1'!C85</f>
        <v>0</v>
      </c>
      <c r="AF85" s="26"/>
      <c r="AG85">
        <f t="shared" si="5"/>
        <v>602.53378562511318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7.5924468922108588</v>
      </c>
      <c r="F86">
        <f>GT_Spot!Q86</f>
        <v>0</v>
      </c>
      <c r="G86">
        <f>PPCL_NG!Q86</f>
        <v>25.71</v>
      </c>
      <c r="H86">
        <f>PPCL_Spot!Q86</f>
        <v>0</v>
      </c>
      <c r="I86">
        <f>Bawana_NG!Q86</f>
        <v>49.11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665.31709001977333</v>
      </c>
      <c r="P86" s="77">
        <v>66.012539823008851</v>
      </c>
      <c r="Q86" s="77">
        <v>22.007459896133874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114.96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0.73</v>
      </c>
      <c r="AB86" s="117">
        <f>-STOA!O86</f>
        <v>-322.52999999999997</v>
      </c>
      <c r="AC86">
        <f t="shared" si="3"/>
        <v>11.236130392087574</v>
      </c>
      <c r="AD86">
        <f t="shared" si="4"/>
        <v>617.67340623903942</v>
      </c>
      <c r="AE86">
        <f>'IDT-1'!C86</f>
        <v>0</v>
      </c>
      <c r="AF86" s="26"/>
      <c r="AG86">
        <f t="shared" si="5"/>
        <v>617.67340623903942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7.5924468922108588</v>
      </c>
      <c r="F87">
        <f>GT_Spot!Q87</f>
        <v>0</v>
      </c>
      <c r="G87">
        <f>PPCL_NG!Q87</f>
        <v>26.35</v>
      </c>
      <c r="H87">
        <f>PPCL_Spot!Q87</f>
        <v>0</v>
      </c>
      <c r="I87">
        <f>Bawana_NG!Q87</f>
        <v>49.11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599.05683614158659</v>
      </c>
      <c r="P87" s="77">
        <v>66.012539823008851</v>
      </c>
      <c r="Q87" s="77">
        <v>22.007459896133874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114.96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0.73</v>
      </c>
      <c r="AB87" s="117">
        <f>-STOA!O87</f>
        <v>-322.52999999999997</v>
      </c>
      <c r="AC87">
        <f t="shared" si="3"/>
        <v>11.208056157959531</v>
      </c>
      <c r="AD87">
        <f t="shared" si="4"/>
        <v>614.51122659498083</v>
      </c>
      <c r="AE87">
        <f>'IDT-1'!C87</f>
        <v>0</v>
      </c>
      <c r="AF87" s="26"/>
      <c r="AG87">
        <f t="shared" si="5"/>
        <v>614.51122659498083</v>
      </c>
      <c r="AI87" s="75">
        <f>PXIL!I87</f>
        <v>0</v>
      </c>
      <c r="AJ87" s="75">
        <f>PXIL!O87</f>
        <v>0</v>
      </c>
      <c r="AK87" s="75">
        <f>RTM_IEX!I87</f>
        <v>62.43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7.5924468922108588</v>
      </c>
      <c r="F88">
        <f>GT_Spot!Q88</f>
        <v>0</v>
      </c>
      <c r="G88">
        <f>PPCL_NG!Q88</f>
        <v>25.71</v>
      </c>
      <c r="H88">
        <f>PPCL_Spot!Q88</f>
        <v>0</v>
      </c>
      <c r="I88">
        <f>Bawana_NG!Q88</f>
        <v>49.27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589.46723210688174</v>
      </c>
      <c r="P88" s="77">
        <v>66.012539823008851</v>
      </c>
      <c r="Q88" s="77">
        <v>22.003248191348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114.85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0.73</v>
      </c>
      <c r="AB88" s="117">
        <f>-STOA!O88</f>
        <v>-322.52999999999997</v>
      </c>
      <c r="AC88">
        <f t="shared" si="3"/>
        <v>10.864910579452014</v>
      </c>
      <c r="AD88">
        <f t="shared" si="4"/>
        <v>575.86055643399754</v>
      </c>
      <c r="AE88">
        <f>'IDT-1'!C88</f>
        <v>0</v>
      </c>
      <c r="AF88" s="26"/>
      <c r="AG88">
        <f t="shared" si="5"/>
        <v>575.86055643399754</v>
      </c>
      <c r="AI88" s="75">
        <f>PXIL!I88</f>
        <v>0</v>
      </c>
      <c r="AJ88" s="75">
        <f>PXIL!O88</f>
        <v>0</v>
      </c>
      <c r="AK88" s="75">
        <f>RTM_IEX!I88</f>
        <v>33.619999999999997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7.5924468922108588</v>
      </c>
      <c r="F89">
        <f>GT_Spot!Q89</f>
        <v>0</v>
      </c>
      <c r="G89">
        <f>PPCL_NG!Q89</f>
        <v>25.71</v>
      </c>
      <c r="H89">
        <f>PPCL_Spot!Q89</f>
        <v>0</v>
      </c>
      <c r="I89">
        <f>Bawana_NG!Q89</f>
        <v>49.92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602.09759715242922</v>
      </c>
      <c r="P89" s="77">
        <v>66.012539823008851</v>
      </c>
      <c r="Q89" s="77">
        <v>22.003248191348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114.83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0.73</v>
      </c>
      <c r="AB89" s="117">
        <f>-STOA!O89</f>
        <v>-322.52999999999997</v>
      </c>
      <c r="AC89">
        <f t="shared" si="3"/>
        <v>10.818917704685761</v>
      </c>
      <c r="AD89">
        <f t="shared" si="4"/>
        <v>540.5469143543113</v>
      </c>
      <c r="AE89">
        <f>'IDT-1'!C89</f>
        <v>0</v>
      </c>
      <c r="AF89" s="26"/>
      <c r="AG89">
        <f t="shared" si="5"/>
        <v>540.5469143543113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-15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5.0703477568356785</v>
      </c>
      <c r="F90">
        <f>GT_Spot!Q90</f>
        <v>0</v>
      </c>
      <c r="G90">
        <f>PPCL_NG!Q90</f>
        <v>25.71</v>
      </c>
      <c r="H90">
        <f>PPCL_Spot!Q90</f>
        <v>0</v>
      </c>
      <c r="I90">
        <f>Bawana_NG!Q90</f>
        <v>49.92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578.07838487933282</v>
      </c>
      <c r="P90" s="77">
        <v>66.012539823008851</v>
      </c>
      <c r="Q90" s="77">
        <v>22.003248191348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125.50999999999999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0.73</v>
      </c>
      <c r="AB90" s="117">
        <f>-STOA!O90</f>
        <v>-322.52999999999997</v>
      </c>
      <c r="AC90">
        <f t="shared" si="3"/>
        <v>10.990072627568045</v>
      </c>
      <c r="AD90">
        <f t="shared" si="4"/>
        <v>489.51444802295731</v>
      </c>
      <c r="AE90">
        <f>'IDT-1'!C90</f>
        <v>0</v>
      </c>
      <c r="AF90" s="26"/>
      <c r="AG90">
        <f t="shared" si="5"/>
        <v>489.51444802295731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-50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5.0703477568356785</v>
      </c>
      <c r="F91">
        <f>GT_Spot!Q91</f>
        <v>0</v>
      </c>
      <c r="G91">
        <f>PPCL_NG!Q91</f>
        <v>25.71</v>
      </c>
      <c r="H91">
        <f>PPCL_Spot!Q91</f>
        <v>0</v>
      </c>
      <c r="I91">
        <f>Bawana_NG!Q91</f>
        <v>49.92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564.63780429384246</v>
      </c>
      <c r="P91" s="77">
        <v>66.012539823008851</v>
      </c>
      <c r="Q91" s="77">
        <v>22.003248191348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124.87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0.73</v>
      </c>
      <c r="AB91" s="117">
        <f>-STOA!O91</f>
        <v>-322.52999999999997</v>
      </c>
      <c r="AC91">
        <f t="shared" si="3"/>
        <v>10.929401142305965</v>
      </c>
      <c r="AD91">
        <f t="shared" si="4"/>
        <v>583.12453892272902</v>
      </c>
      <c r="AE91">
        <f>'IDT-1'!C91</f>
        <v>0</v>
      </c>
      <c r="AF91" s="26"/>
      <c r="AG91">
        <f t="shared" si="5"/>
        <v>583.12453892272902</v>
      </c>
      <c r="AI91" s="75">
        <f>PXIL!I91</f>
        <v>0</v>
      </c>
      <c r="AJ91" s="75">
        <f>PXIL!O91</f>
        <v>0</v>
      </c>
      <c r="AK91" s="75">
        <f>RTM_IEX!I91</f>
        <v>57.63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5.0703477568356785</v>
      </c>
      <c r="F92">
        <f>GT_Spot!Q92</f>
        <v>0</v>
      </c>
      <c r="G92">
        <f>PPCL_NG!Q92</f>
        <v>25.71</v>
      </c>
      <c r="H92">
        <f>PPCL_Spot!Q92</f>
        <v>0</v>
      </c>
      <c r="I92">
        <f>Bawana_NG!Q92</f>
        <v>49.92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564.63805991064407</v>
      </c>
      <c r="P92" s="77">
        <v>66.012539823008851</v>
      </c>
      <c r="Q92" s="77">
        <v>9.601735044279776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124.82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0.73</v>
      </c>
      <c r="AB92" s="117">
        <f>-STOA!O92</f>
        <v>-322.52999999999997</v>
      </c>
      <c r="AC92">
        <f t="shared" si="3"/>
        <v>10.650782076039619</v>
      </c>
      <c r="AD92">
        <f t="shared" si="4"/>
        <v>551.74190045872876</v>
      </c>
      <c r="AE92">
        <f>'IDT-1'!C92</f>
        <v>0</v>
      </c>
      <c r="AF92" s="26"/>
      <c r="AG92">
        <f t="shared" si="5"/>
        <v>551.74190045872876</v>
      </c>
      <c r="AI92" s="75">
        <f>PXIL!I92</f>
        <v>0</v>
      </c>
      <c r="AJ92" s="75">
        <f>PXIL!O92</f>
        <v>0</v>
      </c>
      <c r="AK92" s="75">
        <f>RTM_IEX!I92</f>
        <v>38.42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5.0703477568356785</v>
      </c>
      <c r="F93">
        <f>GT_Spot!Q93</f>
        <v>0</v>
      </c>
      <c r="G93">
        <f>PPCL_NG!Q93</f>
        <v>25.71</v>
      </c>
      <c r="H93">
        <f>PPCL_Spot!Q93</f>
        <v>0</v>
      </c>
      <c r="I93">
        <f>Bawana_NG!Q93</f>
        <v>49.92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564.36881564699354</v>
      </c>
      <c r="P93" s="77">
        <v>66.012539823008851</v>
      </c>
      <c r="Q93" s="77">
        <v>9.601735044279776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112.58000000000001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0.73</v>
      </c>
      <c r="AB93" s="117">
        <f>-STOA!O93</f>
        <v>-322.52999999999997</v>
      </c>
      <c r="AC93">
        <f t="shared" si="3"/>
        <v>10.540700726519495</v>
      </c>
      <c r="AD93">
        <f t="shared" si="4"/>
        <v>539.34273754459832</v>
      </c>
      <c r="AE93">
        <f>'IDT-1'!C93</f>
        <v>0</v>
      </c>
      <c r="AF93" s="26"/>
      <c r="AG93">
        <f t="shared" si="5"/>
        <v>539.34273754459832</v>
      </c>
      <c r="AI93" s="75">
        <f>PXIL!I93</f>
        <v>0</v>
      </c>
      <c r="AJ93" s="75">
        <f>PXIL!O93</f>
        <v>0</v>
      </c>
      <c r="AK93" s="75">
        <f>RTM_IEX!I93</f>
        <v>38.42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5.0703477568356785</v>
      </c>
      <c r="F94">
        <f>GT_Spot!Q94</f>
        <v>0</v>
      </c>
      <c r="G94">
        <f>PPCL_NG!Q94</f>
        <v>25.71</v>
      </c>
      <c r="H94">
        <f>PPCL_Spot!Q94</f>
        <v>0</v>
      </c>
      <c r="I94">
        <f>Bawana_NG!Q94</f>
        <v>49.92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564.36887647595904</v>
      </c>
      <c r="P94" s="77">
        <v>66.012539823008851</v>
      </c>
      <c r="Q94" s="77">
        <v>9.601735044279776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92.86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0.73</v>
      </c>
      <c r="AB94" s="117">
        <f>-STOA!O94</f>
        <v>-322.52999999999997</v>
      </c>
      <c r="AC94">
        <f t="shared" si="3"/>
        <v>10.367165261814391</v>
      </c>
      <c r="AD94">
        <f t="shared" si="4"/>
        <v>519.79633383826888</v>
      </c>
      <c r="AE94">
        <f>'IDT-1'!C94</f>
        <v>0</v>
      </c>
      <c r="AF94" s="26"/>
      <c r="AG94">
        <f t="shared" si="5"/>
        <v>519.79633383826888</v>
      </c>
      <c r="AI94" s="75">
        <f>PXIL!I94</f>
        <v>0</v>
      </c>
      <c r="AJ94" s="75">
        <f>PXIL!O94</f>
        <v>0</v>
      </c>
      <c r="AK94" s="75">
        <f>RTM_IEX!I94</f>
        <v>38.42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5.4751773049645394</v>
      </c>
      <c r="F95">
        <f>GT_Spot!Q95</f>
        <v>0</v>
      </c>
      <c r="G95">
        <f>PPCL_NG!Q95</f>
        <v>25.71</v>
      </c>
      <c r="H95">
        <f>PPCL_Spot!Q95</f>
        <v>0</v>
      </c>
      <c r="I95">
        <f>Bawana_NG!Q95</f>
        <v>49.92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582.45368108086404</v>
      </c>
      <c r="P95" s="77">
        <v>66.012539823008851</v>
      </c>
      <c r="Q95" s="77">
        <v>9.601735044279776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68.069999999999993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0.73</v>
      </c>
      <c r="AB95" s="117">
        <f>-STOA!O95</f>
        <v>-322.52999999999997</v>
      </c>
      <c r="AC95">
        <f t="shared" si="3"/>
        <v>10.227242042361086</v>
      </c>
      <c r="AD95">
        <f t="shared" si="4"/>
        <v>504.03589121075612</v>
      </c>
      <c r="AE95">
        <f>'IDT-1'!C95</f>
        <v>0</v>
      </c>
      <c r="AF95" s="26"/>
      <c r="AG95">
        <f t="shared" si="5"/>
        <v>504.03589121075612</v>
      </c>
      <c r="AI95" s="75">
        <f>PXIL!I95</f>
        <v>0</v>
      </c>
      <c r="AJ95" s="75">
        <f>PXIL!O95</f>
        <v>0</v>
      </c>
      <c r="AK95" s="75">
        <f>RTM_IEX!I95</f>
        <v>28.82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5.4751773049645394</v>
      </c>
      <c r="F96">
        <f>GT_Spot!Q96</f>
        <v>0</v>
      </c>
      <c r="G96">
        <f>PPCL_NG!Q96</f>
        <v>25.71</v>
      </c>
      <c r="H96">
        <f>PPCL_Spot!Q96</f>
        <v>0</v>
      </c>
      <c r="I96">
        <f>Bawana_NG!Q96</f>
        <v>49.92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568.90405819965201</v>
      </c>
      <c r="P96" s="77">
        <v>66.017331662759673</v>
      </c>
      <c r="Q96" s="77">
        <v>9.61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68.09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0.73</v>
      </c>
      <c r="AB96" s="117">
        <f>-STOA!O96</f>
        <v>-322.52999999999997</v>
      </c>
      <c r="AC96">
        <f t="shared" si="3"/>
        <v>10.005608428683889</v>
      </c>
      <c r="AD96">
        <f t="shared" si="4"/>
        <v>444.92095873869243</v>
      </c>
      <c r="AE96">
        <f>'IDT-1'!C96</f>
        <v>0</v>
      </c>
      <c r="AF96" s="26"/>
      <c r="AG96">
        <f t="shared" si="5"/>
        <v>444.92095873869243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-17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5.4751773049645394</v>
      </c>
      <c r="F97">
        <f>GT_Spot!Q97</f>
        <v>0</v>
      </c>
      <c r="G97">
        <f>PPCL_NG!Q97</f>
        <v>25.71</v>
      </c>
      <c r="H97">
        <f>PPCL_Spot!Q97</f>
        <v>0</v>
      </c>
      <c r="I97">
        <f>Bawana_NG!Q97</f>
        <v>49.92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587.10250248625584</v>
      </c>
      <c r="P97" s="77">
        <v>66.02000000000001</v>
      </c>
      <c r="Q97" s="77">
        <v>9.61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66.89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-16</v>
      </c>
      <c r="AA97" s="117">
        <f>STOA!I97</f>
        <v>0.73</v>
      </c>
      <c r="AB97" s="117">
        <f>-STOA!O97</f>
        <v>-322.52999999999997</v>
      </c>
      <c r="AC97">
        <f t="shared" si="3"/>
        <v>10.590246468361286</v>
      </c>
      <c r="AD97">
        <f t="shared" si="4"/>
        <v>412.33743332285911</v>
      </c>
      <c r="AE97">
        <f>'IDT-1'!C97</f>
        <v>0</v>
      </c>
      <c r="AF97" s="26"/>
      <c r="AG97">
        <f t="shared" si="5"/>
        <v>412.33743332285911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-50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5.4751773049645394</v>
      </c>
      <c r="F98">
        <f>GT_Spot!Q98</f>
        <v>0</v>
      </c>
      <c r="G98">
        <f>PPCL_NG!Q98</f>
        <v>25.71</v>
      </c>
      <c r="H98">
        <f>PPCL_Spot!Q98</f>
        <v>0</v>
      </c>
      <c r="I98">
        <f>Bawana_NG!Q98</f>
        <v>49.92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587.10198014441028</v>
      </c>
      <c r="P98" s="77">
        <v>66.02</v>
      </c>
      <c r="Q98" s="77">
        <v>9.61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66.509999999999991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-36</v>
      </c>
      <c r="AA98" s="117">
        <f>STOA!I98</f>
        <v>0.73</v>
      </c>
      <c r="AB98" s="117">
        <f>-STOA!O98</f>
        <v>-322.52999999999997</v>
      </c>
      <c r="AC98">
        <f t="shared" si="3"/>
        <v>10.320554046087185</v>
      </c>
      <c r="AD98">
        <f t="shared" si="4"/>
        <v>442.22660340328764</v>
      </c>
      <c r="AE98">
        <f>'IDT-1'!C98</f>
        <v>0</v>
      </c>
      <c r="AF98" s="26"/>
      <c r="AG98">
        <f t="shared" si="5"/>
        <v>442.22660340328764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0.16481859701978016</v>
      </c>
      <c r="F99">
        <f t="shared" si="6"/>
        <v>0</v>
      </c>
      <c r="G99">
        <f t="shared" si="6"/>
        <v>0.61728689103084633</v>
      </c>
      <c r="H99">
        <f t="shared" si="6"/>
        <v>0</v>
      </c>
      <c r="I99">
        <f t="shared" si="6"/>
        <v>1.1937592588057713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15.611082104124851</v>
      </c>
      <c r="P99" s="77">
        <f t="shared" si="6"/>
        <v>1.4930313981530203</v>
      </c>
      <c r="Q99" s="77">
        <f t="shared" si="6"/>
        <v>0.43036519367756482</v>
      </c>
      <c r="R99" s="80">
        <f t="shared" si="6"/>
        <v>0.1774890984483449</v>
      </c>
      <c r="S99" s="80">
        <f t="shared" si="6"/>
        <v>0</v>
      </c>
      <c r="T99" s="78">
        <f t="shared" si="6"/>
        <v>0.7971425000000002</v>
      </c>
      <c r="U99" s="78">
        <f t="shared" si="6"/>
        <v>2.2503674999999999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-1.9100874999999999</v>
      </c>
      <c r="AA99" s="117">
        <f t="shared" si="6"/>
        <v>1.7369999999999972E-2</v>
      </c>
      <c r="AB99" s="117">
        <f t="shared" si="6"/>
        <v>-6.8858299999999888</v>
      </c>
      <c r="AC99">
        <f t="shared" si="6"/>
        <v>0.28334689528802903</v>
      </c>
      <c r="AD99">
        <f t="shared" si="6"/>
        <v>13.835738145972151</v>
      </c>
      <c r="AE99">
        <f t="shared" si="6"/>
        <v>-0.13589999999999999</v>
      </c>
      <c r="AG99">
        <f t="shared" si="6"/>
        <v>13.69983814597215</v>
      </c>
      <c r="AI99">
        <f t="shared" si="6"/>
        <v>0</v>
      </c>
      <c r="AJ99">
        <f t="shared" si="6"/>
        <v>0</v>
      </c>
      <c r="AK99">
        <f t="shared" si="6"/>
        <v>0.13519750000000003</v>
      </c>
      <c r="AL99">
        <f t="shared" si="6"/>
        <v>-0.43275000000000002</v>
      </c>
      <c r="AM99">
        <f t="shared" si="6"/>
        <v>0</v>
      </c>
      <c r="AN99">
        <f t="shared" si="6"/>
        <v>0</v>
      </c>
      <c r="AO99">
        <f t="shared" si="6"/>
        <v>0.45984249999999999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G72" activePane="bottomRight" state="frozen"/>
      <selection activeCell="M3" sqref="M3:M98"/>
      <selection pane="topRight" activeCell="M3" sqref="M3:M98"/>
      <selection pane="bottomLeft" activeCell="M3" sqref="M3:M98"/>
      <selection pane="bottomRight" activeCell="T3" sqref="T3:U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44593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20" t="s">
        <v>143</v>
      </c>
      <c r="Q1" s="220" t="s">
        <v>144</v>
      </c>
      <c r="R1" s="223" t="s">
        <v>339</v>
      </c>
      <c r="S1" s="79"/>
      <c r="T1" s="82" t="s">
        <v>302</v>
      </c>
      <c r="U1" s="221" t="s">
        <v>303</v>
      </c>
      <c r="V1" s="107" t="s">
        <v>316</v>
      </c>
      <c r="W1" s="107" t="s">
        <v>302</v>
      </c>
      <c r="X1" s="211" t="s">
        <v>335</v>
      </c>
      <c r="Y1" s="218" t="s">
        <v>223</v>
      </c>
      <c r="Z1" s="218" t="s">
        <v>224</v>
      </c>
      <c r="AA1" s="222" t="s">
        <v>198</v>
      </c>
      <c r="AB1" s="222" t="s">
        <v>199</v>
      </c>
      <c r="AC1" s="27" t="s">
        <v>189</v>
      </c>
      <c r="AD1" s="211" t="s">
        <v>142</v>
      </c>
      <c r="AG1" s="211" t="s">
        <v>278</v>
      </c>
      <c r="AI1" s="218" t="s">
        <v>384</v>
      </c>
      <c r="AJ1" s="218" t="s">
        <v>385</v>
      </c>
      <c r="AK1" s="218" t="s">
        <v>386</v>
      </c>
      <c r="AL1" s="218" t="s">
        <v>387</v>
      </c>
      <c r="AM1" s="218" t="s">
        <v>388</v>
      </c>
      <c r="AN1" s="218" t="s">
        <v>389</v>
      </c>
      <c r="AO1" s="217" t="s">
        <v>413</v>
      </c>
      <c r="AP1" s="217" t="s">
        <v>414</v>
      </c>
      <c r="AQ1" s="217" t="s">
        <v>415</v>
      </c>
      <c r="AR1" s="217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20"/>
      <c r="Q2" s="220"/>
      <c r="R2" s="223"/>
      <c r="S2" s="79"/>
      <c r="T2" s="82" t="s">
        <v>315</v>
      </c>
      <c r="U2" s="221"/>
      <c r="V2" s="107" t="s">
        <v>304</v>
      </c>
      <c r="W2" s="107" t="s">
        <v>304</v>
      </c>
      <c r="X2" s="211"/>
      <c r="Y2" s="218"/>
      <c r="Z2" s="218"/>
      <c r="AA2" s="222"/>
      <c r="AB2" s="222"/>
      <c r="AC2" s="27">
        <f>Allocation!J1/100</f>
        <v>8.8000000000000005E-3</v>
      </c>
      <c r="AD2" s="211"/>
      <c r="AE2" t="s">
        <v>276</v>
      </c>
      <c r="AG2" s="211"/>
      <c r="AI2" s="218"/>
      <c r="AJ2" s="218"/>
      <c r="AK2" s="218"/>
      <c r="AL2" s="218"/>
      <c r="AM2" s="218"/>
      <c r="AN2" s="218"/>
      <c r="AO2" s="217"/>
      <c r="AP2" s="217"/>
      <c r="AQ2" s="217"/>
      <c r="AR2" s="217"/>
    </row>
    <row r="3" spans="1:44">
      <c r="A3" t="s">
        <v>45</v>
      </c>
      <c r="E3">
        <f>GT_NG!T3</f>
        <v>15.20882584712372</v>
      </c>
      <c r="F3">
        <f>GT_Spot!T3</f>
        <v>0</v>
      </c>
      <c r="G3">
        <f>PPCL_NG!T3</f>
        <v>30.462249254790631</v>
      </c>
      <c r="H3">
        <f>PPCL_Spot!T3</f>
        <v>0</v>
      </c>
      <c r="I3">
        <f>Bawana_NG!T3</f>
        <v>50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282.31758276460147</v>
      </c>
      <c r="P3" s="77">
        <v>42.262444470152701</v>
      </c>
      <c r="Q3" s="77">
        <v>7.68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238.82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-72</v>
      </c>
      <c r="AA3" s="117">
        <f>STOA!J3</f>
        <v>1.75</v>
      </c>
      <c r="AB3" s="117">
        <f>-STOA!P3</f>
        <v>0</v>
      </c>
      <c r="AC3">
        <f>SUMIF(B3:AB3,"&gt;0")*$AC$2-SUMIF(B3:AB3,"&lt;0")*($AC$2/(1-$AC$2))+SUMIF(AI3:AN3,"&gt;0")*$AC$2-SUMIF(AI3:AN3,"&lt;0")*($AC$2/(1-$AC$2))</f>
        <v>6.6108161573826987</v>
      </c>
      <c r="AD3">
        <f>SUM(B3:AB3,AI3:AR3)-AC3</f>
        <v>579.89028617928579</v>
      </c>
      <c r="AE3">
        <f>'IDT-1'!F3</f>
        <v>0</v>
      </c>
      <c r="AF3" s="26"/>
      <c r="AG3">
        <f>SUM(AD3:AF3)</f>
        <v>579.89028617928579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-10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15.20882584712372</v>
      </c>
      <c r="F4">
        <f>GT_Spot!T4</f>
        <v>0</v>
      </c>
      <c r="G4">
        <f>PPCL_NG!T4</f>
        <v>30.462249254790631</v>
      </c>
      <c r="H4">
        <f>PPCL_Spot!T4</f>
        <v>0</v>
      </c>
      <c r="I4">
        <f>Bawana_NG!T4</f>
        <v>50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282.32966235401602</v>
      </c>
      <c r="P4" s="77">
        <v>42.262444470152701</v>
      </c>
      <c r="Q4" s="77">
        <v>7.68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239.11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-87</v>
      </c>
      <c r="AA4" s="117">
        <f>STOA!J4</f>
        <v>1.75</v>
      </c>
      <c r="AB4" s="117">
        <f>-STOA!P4</f>
        <v>0</v>
      </c>
      <c r="AC4">
        <f t="shared" ref="AC4:AC67" si="0">SUMIF(B4:AB4,"&gt;0")*$AC$2-SUMIF(B4:AB4,"&lt;0")*($AC$2/(1-$AC$2))+SUMIF(AI4:AN4,"&gt;0")*$AC$2-SUMIF(AI4:AN4,"&lt;0")*($AC$2/(1-$AC$2))</f>
        <v>6.7466463706024777</v>
      </c>
      <c r="AD4">
        <f t="shared" ref="AD4:AD67" si="1">SUM(B4:AB4,AI4:AR4)-AC4</f>
        <v>565.05653555548076</v>
      </c>
      <c r="AE4">
        <f>'IDT-1'!F4</f>
        <v>0</v>
      </c>
      <c r="AF4" s="26"/>
      <c r="AG4">
        <f t="shared" ref="AG4:AG67" si="2">SUM(AD4:AF4)</f>
        <v>565.05653555548076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-10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15.20882584712372</v>
      </c>
      <c r="F5">
        <f>GT_Spot!T5</f>
        <v>0</v>
      </c>
      <c r="G5">
        <f>PPCL_NG!T5</f>
        <v>30.462249254790631</v>
      </c>
      <c r="H5">
        <f>PPCL_Spot!T5</f>
        <v>0</v>
      </c>
      <c r="I5">
        <f>Bawana_NG!T5</f>
        <v>50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277.61584482019572</v>
      </c>
      <c r="P5" s="77">
        <v>42.262444470152701</v>
      </c>
      <c r="Q5" s="77">
        <v>7.68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238.93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-101</v>
      </c>
      <c r="AA5" s="117">
        <f>STOA!J5</f>
        <v>1.75</v>
      </c>
      <c r="AB5" s="117">
        <f>-STOA!P5</f>
        <v>0</v>
      </c>
      <c r="AC5">
        <f t="shared" si="0"/>
        <v>6.9166558368375464</v>
      </c>
      <c r="AD5">
        <f t="shared" si="1"/>
        <v>535.99270855542522</v>
      </c>
      <c r="AE5">
        <f>'IDT-1'!F5</f>
        <v>0</v>
      </c>
      <c r="AF5" s="26"/>
      <c r="AG5">
        <f t="shared" si="2"/>
        <v>535.99270855542522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-20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15.20882584712372</v>
      </c>
      <c r="F6">
        <f>GT_Spot!T6</f>
        <v>0</v>
      </c>
      <c r="G6">
        <f>PPCL_NG!T6</f>
        <v>30.462249254790631</v>
      </c>
      <c r="H6">
        <f>PPCL_Spot!T6</f>
        <v>0</v>
      </c>
      <c r="I6">
        <f>Bawana_NG!T6</f>
        <v>50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277.6809402367777</v>
      </c>
      <c r="P6" s="77">
        <v>42.262444470152701</v>
      </c>
      <c r="Q6" s="77">
        <v>7.68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239.25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-114</v>
      </c>
      <c r="AA6" s="117">
        <f>STOA!J6</f>
        <v>1.75</v>
      </c>
      <c r="AB6" s="117">
        <f>-STOA!P6</f>
        <v>0</v>
      </c>
      <c r="AC6">
        <f t="shared" si="0"/>
        <v>7.035460334292007</v>
      </c>
      <c r="AD6">
        <f t="shared" si="1"/>
        <v>523.25899947455275</v>
      </c>
      <c r="AE6">
        <f>'IDT-1'!F6</f>
        <v>0</v>
      </c>
      <c r="AF6" s="26"/>
      <c r="AG6">
        <f t="shared" si="2"/>
        <v>523.25899947455275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-20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15.20882584712372</v>
      </c>
      <c r="F7">
        <f>GT_Spot!T7</f>
        <v>0</v>
      </c>
      <c r="G7">
        <f>PPCL_NG!T7</f>
        <v>30.462249254790631</v>
      </c>
      <c r="H7">
        <f>PPCL_Spot!T7</f>
        <v>0</v>
      </c>
      <c r="I7">
        <f>Bawana_NG!T7</f>
        <v>50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279.03686580635571</v>
      </c>
      <c r="P7" s="77">
        <v>42.262444470152701</v>
      </c>
      <c r="Q7" s="77">
        <v>7.68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243.83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-133</v>
      </c>
      <c r="AA7" s="117">
        <f>STOA!J7</f>
        <v>1.75</v>
      </c>
      <c r="AB7" s="117">
        <f>-STOA!P7</f>
        <v>0</v>
      </c>
      <c r="AC7">
        <f t="shared" si="0"/>
        <v>7.3007715398369806</v>
      </c>
      <c r="AD7">
        <f t="shared" si="1"/>
        <v>504.92961383858574</v>
      </c>
      <c r="AE7">
        <f>'IDT-1'!F7</f>
        <v>0</v>
      </c>
      <c r="AF7" s="26"/>
      <c r="AG7">
        <f t="shared" si="2"/>
        <v>504.92961383858574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-25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15.20882584712372</v>
      </c>
      <c r="F8">
        <f>GT_Spot!T8</f>
        <v>0</v>
      </c>
      <c r="G8">
        <f>PPCL_NG!T8</f>
        <v>30.462249254790631</v>
      </c>
      <c r="H8">
        <f>PPCL_Spot!T8</f>
        <v>0</v>
      </c>
      <c r="I8">
        <f>Bawana_NG!T8</f>
        <v>50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279.03682144641118</v>
      </c>
      <c r="P8" s="77">
        <v>42.262444470152701</v>
      </c>
      <c r="Q8" s="77">
        <v>7.68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243.64000000000001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-142</v>
      </c>
      <c r="AA8" s="117">
        <f>STOA!J8</f>
        <v>1.75</v>
      </c>
      <c r="AB8" s="117">
        <f>-STOA!P8</f>
        <v>0</v>
      </c>
      <c r="AC8">
        <f t="shared" si="0"/>
        <v>7.3790022971692277</v>
      </c>
      <c r="AD8">
        <f t="shared" si="1"/>
        <v>495.66133872130911</v>
      </c>
      <c r="AE8">
        <f>'IDT-1'!F8</f>
        <v>0</v>
      </c>
      <c r="AF8" s="26"/>
      <c r="AG8">
        <f t="shared" si="2"/>
        <v>495.66133872130911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-25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15.20882584712372</v>
      </c>
      <c r="F9">
        <f>GT_Spot!T9</f>
        <v>0</v>
      </c>
      <c r="G9">
        <f>PPCL_NG!T9</f>
        <v>31.04</v>
      </c>
      <c r="H9">
        <f>PPCL_Spot!T9</f>
        <v>0</v>
      </c>
      <c r="I9">
        <f>Bawana_NG!T9</f>
        <v>50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273.40769091474982</v>
      </c>
      <c r="P9" s="77">
        <v>42.262444470152701</v>
      </c>
      <c r="Q9" s="77">
        <v>7.68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234.56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-152</v>
      </c>
      <c r="AA9" s="117">
        <f>STOA!J9</f>
        <v>1.75</v>
      </c>
      <c r="AB9" s="117">
        <f>-STOA!P9</f>
        <v>0</v>
      </c>
      <c r="AC9">
        <f t="shared" si="0"/>
        <v>7.8317244439911455</v>
      </c>
      <c r="AD9">
        <f t="shared" si="1"/>
        <v>416.07723678803512</v>
      </c>
      <c r="AE9">
        <f>'IDT-1'!F9</f>
        <v>0</v>
      </c>
      <c r="AF9" s="26"/>
      <c r="AG9">
        <f t="shared" si="2"/>
        <v>416.07723678803512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-80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15.20882584712372</v>
      </c>
      <c r="F10">
        <f>GT_Spot!T10</f>
        <v>0</v>
      </c>
      <c r="G10">
        <f>PPCL_NG!T10</f>
        <v>30.462249254790631</v>
      </c>
      <c r="H10">
        <f>PPCL_Spot!T10</f>
        <v>0</v>
      </c>
      <c r="I10">
        <f>Bawana_NG!T10</f>
        <v>50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273.4076465548053</v>
      </c>
      <c r="P10" s="77">
        <v>42.262444470152701</v>
      </c>
      <c r="Q10" s="77">
        <v>7.68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234.4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-154</v>
      </c>
      <c r="AA10" s="117">
        <f>STOA!J10</f>
        <v>1.75</v>
      </c>
      <c r="AB10" s="117">
        <f>-STOA!P10</f>
        <v>0</v>
      </c>
      <c r="AC10">
        <f t="shared" si="0"/>
        <v>7.3990817260004169</v>
      </c>
      <c r="AD10">
        <f t="shared" si="1"/>
        <v>463.77208440087202</v>
      </c>
      <c r="AE10">
        <f>'IDT-1'!F10</f>
        <v>0</v>
      </c>
      <c r="AF10" s="26"/>
      <c r="AG10">
        <f t="shared" si="2"/>
        <v>463.77208440087202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-30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15.20882584712372</v>
      </c>
      <c r="F11">
        <f>GT_Spot!T11</f>
        <v>0</v>
      </c>
      <c r="G11">
        <f>PPCL_NG!T11</f>
        <v>30.462249254790631</v>
      </c>
      <c r="H11">
        <f>PPCL_Spot!T11</f>
        <v>0</v>
      </c>
      <c r="I11">
        <f>Bawana_NG!T11</f>
        <v>50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273.42910330182053</v>
      </c>
      <c r="P11" s="77">
        <v>42.262444470152701</v>
      </c>
      <c r="Q11" s="77">
        <v>7.68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234.60000000000002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-163</v>
      </c>
      <c r="AA11" s="117">
        <f>STOA!J11</f>
        <v>1.75</v>
      </c>
      <c r="AB11" s="117">
        <f>-STOA!P11</f>
        <v>0</v>
      </c>
      <c r="AC11">
        <f t="shared" si="0"/>
        <v>7.5697149682958607</v>
      </c>
      <c r="AD11">
        <f t="shared" si="1"/>
        <v>444.82290790559176</v>
      </c>
      <c r="AE11">
        <f>'IDT-1'!F11</f>
        <v>0</v>
      </c>
      <c r="AF11" s="26"/>
      <c r="AG11">
        <f t="shared" si="2"/>
        <v>444.82290790559176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-40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15.20882584712372</v>
      </c>
      <c r="F12">
        <f>GT_Spot!T12</f>
        <v>0</v>
      </c>
      <c r="G12">
        <f>PPCL_NG!T12</f>
        <v>30.462249254790631</v>
      </c>
      <c r="H12">
        <f>PPCL_Spot!T12</f>
        <v>0</v>
      </c>
      <c r="I12">
        <f>Bawana_NG!T12</f>
        <v>50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273.42905894187601</v>
      </c>
      <c r="P12" s="77">
        <v>42.262444470152701</v>
      </c>
      <c r="Q12" s="77">
        <v>7.68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234.62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-169</v>
      </c>
      <c r="AA12" s="117">
        <f>STOA!J12</f>
        <v>1.75</v>
      </c>
      <c r="AB12" s="117">
        <f>-STOA!P12</f>
        <v>0</v>
      </c>
      <c r="AC12">
        <f t="shared" si="0"/>
        <v>7.6231593430615217</v>
      </c>
      <c r="AD12">
        <f t="shared" si="1"/>
        <v>438.78941917088162</v>
      </c>
      <c r="AE12">
        <f>'IDT-1'!F12</f>
        <v>0</v>
      </c>
      <c r="AF12" s="26"/>
      <c r="AG12">
        <f t="shared" si="2"/>
        <v>438.78941917088162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-40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15.20882584712372</v>
      </c>
      <c r="F13">
        <f>GT_Spot!T13</f>
        <v>0</v>
      </c>
      <c r="G13">
        <f>PPCL_NG!T13</f>
        <v>30.462249254790631</v>
      </c>
      <c r="H13">
        <f>PPCL_Spot!T13</f>
        <v>0</v>
      </c>
      <c r="I13">
        <f>Bawana_NG!T13</f>
        <v>50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273.43061491363051</v>
      </c>
      <c r="P13" s="77">
        <v>42.262444470152701</v>
      </c>
      <c r="Q13" s="77">
        <v>7.68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234.60000000000002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-186</v>
      </c>
      <c r="AA13" s="117">
        <f>STOA!J13</f>
        <v>1.75</v>
      </c>
      <c r="AB13" s="117">
        <f>-STOA!P13</f>
        <v>0</v>
      </c>
      <c r="AC13">
        <f t="shared" si="0"/>
        <v>7.9514877539341873</v>
      </c>
      <c r="AD13">
        <f t="shared" si="1"/>
        <v>401.44264673176338</v>
      </c>
      <c r="AE13">
        <f>'IDT-1'!F13</f>
        <v>0</v>
      </c>
      <c r="AF13" s="26"/>
      <c r="AG13">
        <f t="shared" si="2"/>
        <v>401.44264673176338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-60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15.20882584712372</v>
      </c>
      <c r="F14">
        <f>GT_Spot!T14</f>
        <v>0</v>
      </c>
      <c r="G14">
        <f>PPCL_NG!T14</f>
        <v>30.462249254790631</v>
      </c>
      <c r="H14">
        <f>PPCL_Spot!T14</f>
        <v>0</v>
      </c>
      <c r="I14">
        <f>Bawana_NG!T14</f>
        <v>50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273.43057055368598</v>
      </c>
      <c r="P14" s="77">
        <v>42.262444470152701</v>
      </c>
      <c r="Q14" s="77">
        <v>7.68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234.81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-191</v>
      </c>
      <c r="AA14" s="117">
        <f>STOA!J14</f>
        <v>1.75</v>
      </c>
      <c r="AB14" s="117">
        <f>-STOA!P14</f>
        <v>0</v>
      </c>
      <c r="AC14">
        <f t="shared" si="0"/>
        <v>7.5538196250678862</v>
      </c>
      <c r="AD14">
        <f t="shared" si="1"/>
        <v>447.05027050068514</v>
      </c>
      <c r="AE14">
        <f>'IDT-1'!F14</f>
        <v>0</v>
      </c>
      <c r="AF14" s="26"/>
      <c r="AG14">
        <f t="shared" si="2"/>
        <v>447.05027050068514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-10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15.20882584712372</v>
      </c>
      <c r="F15">
        <f>GT_Spot!T15</f>
        <v>0</v>
      </c>
      <c r="G15">
        <f>PPCL_NG!T15</f>
        <v>31.04</v>
      </c>
      <c r="H15">
        <f>PPCL_Spot!T15</f>
        <v>0</v>
      </c>
      <c r="I15">
        <f>Bawana_NG!T15</f>
        <v>50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273.43061491363051</v>
      </c>
      <c r="P15" s="77">
        <v>42.262444470152701</v>
      </c>
      <c r="Q15" s="77">
        <v>7.68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234.74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-180</v>
      </c>
      <c r="AA15" s="117">
        <f>STOA!J15</f>
        <v>1.75</v>
      </c>
      <c r="AB15" s="117">
        <f>-STOA!P15</f>
        <v>0</v>
      </c>
      <c r="AC15">
        <f t="shared" si="0"/>
        <v>7.4606288192490906</v>
      </c>
      <c r="AD15">
        <f t="shared" si="1"/>
        <v>458.65125641165776</v>
      </c>
      <c r="AE15">
        <f>'IDT-1'!F15</f>
        <v>0</v>
      </c>
      <c r="AF15" s="26"/>
      <c r="AG15">
        <f t="shared" si="2"/>
        <v>458.65125641165776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15.20882584712372</v>
      </c>
      <c r="F16">
        <f>GT_Spot!T16</f>
        <v>0</v>
      </c>
      <c r="G16">
        <f>PPCL_NG!T16</f>
        <v>30.462249254790631</v>
      </c>
      <c r="H16">
        <f>PPCL_Spot!T16</f>
        <v>0</v>
      </c>
      <c r="I16">
        <f>Bawana_NG!T16</f>
        <v>50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273.43057055368598</v>
      </c>
      <c r="P16" s="77">
        <v>42.262444470152701</v>
      </c>
      <c r="Q16" s="77">
        <v>7.68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234.92000000000002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-181</v>
      </c>
      <c r="AA16" s="117">
        <f>STOA!J16</f>
        <v>1.75</v>
      </c>
      <c r="AB16" s="117">
        <f>-STOA!P16</f>
        <v>0</v>
      </c>
      <c r="AC16">
        <f t="shared" si="0"/>
        <v>7.9543033635666758</v>
      </c>
      <c r="AD16">
        <f t="shared" si="1"/>
        <v>401.75978676218637</v>
      </c>
      <c r="AE16">
        <f>'IDT-1'!F16</f>
        <v>0</v>
      </c>
      <c r="AF16" s="26"/>
      <c r="AG16">
        <f t="shared" si="2"/>
        <v>401.75978676218637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-65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15.20882584712372</v>
      </c>
      <c r="F17">
        <f>GT_Spot!T17</f>
        <v>0</v>
      </c>
      <c r="G17">
        <f>PPCL_NG!T17</f>
        <v>30.462249254790631</v>
      </c>
      <c r="H17">
        <f>PPCL_Spot!T17</f>
        <v>0</v>
      </c>
      <c r="I17">
        <f>Bawana_NG!T17</f>
        <v>50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273.43061491363051</v>
      </c>
      <c r="P17" s="77">
        <v>42.262444470152701</v>
      </c>
      <c r="Q17" s="77">
        <v>7.68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237.19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-182</v>
      </c>
      <c r="AA17" s="117">
        <f>STOA!J17</f>
        <v>1.75</v>
      </c>
      <c r="AB17" s="117">
        <f>-STOA!P17</f>
        <v>0</v>
      </c>
      <c r="AC17">
        <f t="shared" si="0"/>
        <v>7.5836421429575944</v>
      </c>
      <c r="AD17">
        <f t="shared" si="1"/>
        <v>448.40049234273999</v>
      </c>
      <c r="AE17">
        <f>'IDT-1'!F17</f>
        <v>0</v>
      </c>
      <c r="AF17" s="26"/>
      <c r="AG17">
        <f t="shared" si="2"/>
        <v>448.40049234273999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-20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15.20882584712372</v>
      </c>
      <c r="F18">
        <f>GT_Spot!T18</f>
        <v>0</v>
      </c>
      <c r="G18">
        <f>PPCL_NG!T18</f>
        <v>30.462249254790631</v>
      </c>
      <c r="H18">
        <f>PPCL_Spot!T18</f>
        <v>0</v>
      </c>
      <c r="I18">
        <f>Bawana_NG!T18</f>
        <v>50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273.28866982555201</v>
      </c>
      <c r="P18" s="77">
        <v>42.262444470152701</v>
      </c>
      <c r="Q18" s="77">
        <v>7.68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236.86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-182</v>
      </c>
      <c r="AA18" s="117">
        <f>STOA!J18</f>
        <v>1.75</v>
      </c>
      <c r="AB18" s="117">
        <f>-STOA!P18</f>
        <v>0</v>
      </c>
      <c r="AC18">
        <f t="shared" si="0"/>
        <v>8.0233954022922696</v>
      </c>
      <c r="AD18">
        <f t="shared" si="1"/>
        <v>397.48879399532677</v>
      </c>
      <c r="AE18">
        <f>'IDT-1'!F18</f>
        <v>0</v>
      </c>
      <c r="AF18" s="26"/>
      <c r="AG18">
        <f t="shared" si="2"/>
        <v>397.48879399532677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-70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15.20882584712372</v>
      </c>
      <c r="F19">
        <f>GT_Spot!T19</f>
        <v>0</v>
      </c>
      <c r="G19">
        <f>PPCL_NG!T19</f>
        <v>30.462249254790631</v>
      </c>
      <c r="H19">
        <f>PPCL_Spot!T19</f>
        <v>0</v>
      </c>
      <c r="I19">
        <f>Bawana_NG!T19</f>
        <v>50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270.54178355056422</v>
      </c>
      <c r="P19" s="77">
        <v>42.262444470152701</v>
      </c>
      <c r="Q19" s="77">
        <v>7.68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236.75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-176</v>
      </c>
      <c r="AA19" s="117">
        <f>STOA!J19</f>
        <v>1.75</v>
      </c>
      <c r="AB19" s="117">
        <f>-STOA!P19</f>
        <v>0</v>
      </c>
      <c r="AC19">
        <f t="shared" si="0"/>
        <v>7.5010796618294382</v>
      </c>
      <c r="AD19">
        <f t="shared" si="1"/>
        <v>451.1542234608018</v>
      </c>
      <c r="AE19">
        <f>'IDT-1'!F19</f>
        <v>0</v>
      </c>
      <c r="AF19" s="26"/>
      <c r="AG19">
        <f t="shared" si="2"/>
        <v>451.1542234608018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-20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15.20882584712372</v>
      </c>
      <c r="F20">
        <f>GT_Spot!T20</f>
        <v>0</v>
      </c>
      <c r="G20">
        <f>PPCL_NG!T20</f>
        <v>30.462249254790631</v>
      </c>
      <c r="H20">
        <f>PPCL_Spot!T20</f>
        <v>0</v>
      </c>
      <c r="I20">
        <f>Bawana_NG!T20</f>
        <v>50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270.50661821967009</v>
      </c>
      <c r="P20" s="77">
        <v>42.262444470152701</v>
      </c>
      <c r="Q20" s="77">
        <v>7.68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236.47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-170</v>
      </c>
      <c r="AA20" s="117">
        <f>STOA!J20</f>
        <v>1.75</v>
      </c>
      <c r="AB20" s="117">
        <f>-STOA!P20</f>
        <v>0</v>
      </c>
      <c r="AC20">
        <f t="shared" si="0"/>
        <v>7.8889438178941633</v>
      </c>
      <c r="AD20">
        <f t="shared" si="1"/>
        <v>406.45119397384292</v>
      </c>
      <c r="AE20">
        <f>'IDT-1'!F20</f>
        <v>0</v>
      </c>
      <c r="AF20" s="26"/>
      <c r="AG20">
        <f t="shared" si="2"/>
        <v>406.45119397384292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-70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15.20882584712372</v>
      </c>
      <c r="F21">
        <f>GT_Spot!T21</f>
        <v>0</v>
      </c>
      <c r="G21">
        <f>PPCL_NG!T21</f>
        <v>31.04</v>
      </c>
      <c r="H21">
        <f>PPCL_Spot!T21</f>
        <v>0</v>
      </c>
      <c r="I21">
        <f>Bawana_NG!T21</f>
        <v>50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271.58702946589369</v>
      </c>
      <c r="P21" s="77">
        <v>42.262444470152701</v>
      </c>
      <c r="Q21" s="77">
        <v>7.68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236.51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-162</v>
      </c>
      <c r="AA21" s="117">
        <f>STOA!J21</f>
        <v>1.75</v>
      </c>
      <c r="AB21" s="117">
        <f>-STOA!P21</f>
        <v>0</v>
      </c>
      <c r="AC21">
        <f t="shared" si="0"/>
        <v>7.8328626232412111</v>
      </c>
      <c r="AD21">
        <f t="shared" si="1"/>
        <v>416.20543715992881</v>
      </c>
      <c r="AE21">
        <f>'IDT-1'!F21</f>
        <v>0</v>
      </c>
      <c r="AF21" s="26"/>
      <c r="AG21">
        <f t="shared" si="2"/>
        <v>416.20543715992881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-70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15.20882584712372</v>
      </c>
      <c r="F22">
        <f>GT_Spot!T22</f>
        <v>0</v>
      </c>
      <c r="G22">
        <f>PPCL_NG!T22</f>
        <v>30.462249254790631</v>
      </c>
      <c r="H22">
        <f>PPCL_Spot!T22</f>
        <v>0</v>
      </c>
      <c r="I22">
        <f>Bawana_NG!T22</f>
        <v>50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271.58700729268986</v>
      </c>
      <c r="P22" s="77">
        <v>42.262444470152701</v>
      </c>
      <c r="Q22" s="77">
        <v>7.68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236.44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-151</v>
      </c>
      <c r="AA22" s="117">
        <f>STOA!J22</f>
        <v>1.75</v>
      </c>
      <c r="AB22" s="117">
        <f>-STOA!P22</f>
        <v>0</v>
      </c>
      <c r="AC22">
        <f t="shared" si="0"/>
        <v>7.7295028188150257</v>
      </c>
      <c r="AD22">
        <f t="shared" si="1"/>
        <v>426.66102404594187</v>
      </c>
      <c r="AE22">
        <f>'IDT-1'!F22</f>
        <v>0</v>
      </c>
      <c r="AF22" s="26"/>
      <c r="AG22">
        <f t="shared" si="2"/>
        <v>426.66102404594187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-70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15.203480931661122</v>
      </c>
      <c r="F23">
        <f>GT_Spot!T23</f>
        <v>0</v>
      </c>
      <c r="G23">
        <f>PPCL_NG!T23</f>
        <v>30.462249254790631</v>
      </c>
      <c r="H23">
        <f>PPCL_Spot!T23</f>
        <v>0</v>
      </c>
      <c r="I23">
        <f>Bawana_NG!T23</f>
        <v>50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266.26744352984258</v>
      </c>
      <c r="P23" s="77">
        <v>42.26</v>
      </c>
      <c r="Q23" s="77">
        <v>7.68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231.95999999999998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-133</v>
      </c>
      <c r="AA23" s="117">
        <f>STOA!J23</f>
        <v>1.75</v>
      </c>
      <c r="AB23" s="117">
        <f>-STOA!P23</f>
        <v>0</v>
      </c>
      <c r="AC23">
        <f t="shared" si="0"/>
        <v>7.0394854395992743</v>
      </c>
      <c r="AD23">
        <f t="shared" si="1"/>
        <v>485.54368827669509</v>
      </c>
      <c r="AE23">
        <f>'IDT-1'!F23</f>
        <v>0</v>
      </c>
      <c r="AF23" s="26"/>
      <c r="AG23">
        <f t="shared" si="2"/>
        <v>485.54368827669509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-20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15.203480931661122</v>
      </c>
      <c r="F24">
        <f>GT_Spot!T24</f>
        <v>0</v>
      </c>
      <c r="G24">
        <f>PPCL_NG!T24</f>
        <v>30.462249254790631</v>
      </c>
      <c r="H24">
        <f>PPCL_Spot!T24</f>
        <v>0</v>
      </c>
      <c r="I24">
        <f>Bawana_NG!T24</f>
        <v>50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265.86702716369422</v>
      </c>
      <c r="P24" s="77">
        <v>42.26</v>
      </c>
      <c r="Q24" s="77">
        <v>7.68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231.92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-111</v>
      </c>
      <c r="AA24" s="117">
        <f>STOA!J24</f>
        <v>1.75</v>
      </c>
      <c r="AB24" s="117">
        <f>-STOA!P24</f>
        <v>0</v>
      </c>
      <c r="AC24">
        <f t="shared" si="0"/>
        <v>6.8402909700888719</v>
      </c>
      <c r="AD24">
        <f t="shared" si="1"/>
        <v>507.30246638005713</v>
      </c>
      <c r="AE24">
        <f>'IDT-1'!F24</f>
        <v>0</v>
      </c>
      <c r="AF24" s="26"/>
      <c r="AG24">
        <f t="shared" si="2"/>
        <v>507.30246638005713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-20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15.203480931661122</v>
      </c>
      <c r="F25">
        <f>GT_Spot!T25</f>
        <v>0</v>
      </c>
      <c r="G25">
        <f>PPCL_NG!T25</f>
        <v>30.462249254790631</v>
      </c>
      <c r="H25">
        <f>PPCL_Spot!T25</f>
        <v>0</v>
      </c>
      <c r="I25">
        <f>Bawana_NG!T25</f>
        <v>50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272.63615407909299</v>
      </c>
      <c r="P25" s="77">
        <v>42.26</v>
      </c>
      <c r="Q25" s="77">
        <v>7.68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231.48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-97</v>
      </c>
      <c r="AA25" s="117">
        <f>STOA!J25</f>
        <v>1.75</v>
      </c>
      <c r="AB25" s="117">
        <f>-STOA!P25</f>
        <v>0</v>
      </c>
      <c r="AC25">
        <f t="shared" si="0"/>
        <v>6.7716935016336466</v>
      </c>
      <c r="AD25">
        <f t="shared" si="1"/>
        <v>527.70019076391111</v>
      </c>
      <c r="AE25">
        <f>'IDT-1'!F25</f>
        <v>0</v>
      </c>
      <c r="AF25" s="26"/>
      <c r="AG25">
        <f t="shared" si="2"/>
        <v>527.70019076391111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-20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14.604398976982097</v>
      </c>
      <c r="F26">
        <f>GT_Spot!T26</f>
        <v>0</v>
      </c>
      <c r="G26">
        <f>PPCL_NG!T26</f>
        <v>30.462249254790631</v>
      </c>
      <c r="H26">
        <f>PPCL_Spot!T26</f>
        <v>0</v>
      </c>
      <c r="I26">
        <f>Bawana_NG!T26</f>
        <v>50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281.76626146892119</v>
      </c>
      <c r="P26" s="77">
        <v>42.26</v>
      </c>
      <c r="Q26" s="77">
        <v>7.68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230.99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-75</v>
      </c>
      <c r="AA26" s="117">
        <f>STOA!J26</f>
        <v>1.75</v>
      </c>
      <c r="AB26" s="117">
        <f>-STOA!P26</f>
        <v>0</v>
      </c>
      <c r="AC26">
        <f t="shared" si="0"/>
        <v>6.6471357199746626</v>
      </c>
      <c r="AD26">
        <f t="shared" si="1"/>
        <v>557.86577398071915</v>
      </c>
      <c r="AE26">
        <f>'IDT-1'!F26</f>
        <v>0</v>
      </c>
      <c r="AF26" s="26"/>
      <c r="AG26">
        <f t="shared" si="2"/>
        <v>557.86577398071915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-20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14.604398976982097</v>
      </c>
      <c r="F27">
        <f>GT_Spot!T27</f>
        <v>0</v>
      </c>
      <c r="G27">
        <f>PPCL_NG!T27</f>
        <v>31.04</v>
      </c>
      <c r="H27">
        <f>PPCL_Spot!T27</f>
        <v>0</v>
      </c>
      <c r="I27">
        <f>Bawana_NG!T27</f>
        <v>69.59999999999998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386.4178789067588</v>
      </c>
      <c r="P27" s="77">
        <v>73.299999999999983</v>
      </c>
      <c r="Q27" s="77">
        <v>18.266932505036934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274.74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-266</v>
      </c>
      <c r="AA27" s="117">
        <f>STOA!J27</f>
        <v>1.75</v>
      </c>
      <c r="AB27" s="117">
        <f>-STOA!P27</f>
        <v>0</v>
      </c>
      <c r="AC27">
        <f t="shared" si="0"/>
        <v>10.459017348434966</v>
      </c>
      <c r="AD27">
        <f t="shared" si="1"/>
        <v>543.26019304034287</v>
      </c>
      <c r="AE27">
        <f>'IDT-1'!F27</f>
        <v>0</v>
      </c>
      <c r="AF27" s="26"/>
      <c r="AG27">
        <f t="shared" si="2"/>
        <v>543.26019304034287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-50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14.604398976982097</v>
      </c>
      <c r="F28">
        <f>GT_Spot!T28</f>
        <v>0</v>
      </c>
      <c r="G28">
        <f>PPCL_NG!T28</f>
        <v>30.462249254790631</v>
      </c>
      <c r="H28">
        <f>PPCL_Spot!T28</f>
        <v>0</v>
      </c>
      <c r="I28">
        <f>Bawana_NG!T28</f>
        <v>69.59999999999998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358.78301078174968</v>
      </c>
      <c r="P28" s="77">
        <v>79.74306810311657</v>
      </c>
      <c r="Q28" s="77">
        <v>26.57693248701673</v>
      </c>
      <c r="R28" s="80">
        <v>0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306.35999999999996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-235</v>
      </c>
      <c r="AA28" s="117">
        <f>STOA!J28</f>
        <v>1.75</v>
      </c>
      <c r="AB28" s="117">
        <f>-STOA!P28</f>
        <v>0</v>
      </c>
      <c r="AC28">
        <f t="shared" si="0"/>
        <v>10.077263522671977</v>
      </c>
      <c r="AD28">
        <f t="shared" si="1"/>
        <v>622.80239608098373</v>
      </c>
      <c r="AE28">
        <f>'IDT-1'!F28</f>
        <v>0</v>
      </c>
      <c r="AF28" s="26"/>
      <c r="AG28">
        <f t="shared" si="2"/>
        <v>622.80239608098373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-20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14.604398976982097</v>
      </c>
      <c r="F29">
        <f>GT_Spot!T29</f>
        <v>0</v>
      </c>
      <c r="G29">
        <f>PPCL_NG!T29</f>
        <v>30.462249254790631</v>
      </c>
      <c r="H29">
        <f>PPCL_Spot!T29</f>
        <v>0</v>
      </c>
      <c r="I29">
        <f>Bawana_NG!T29</f>
        <v>69.59999999999998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370.66995967726621</v>
      </c>
      <c r="P29" s="77">
        <v>79.74306810311657</v>
      </c>
      <c r="Q29" s="77">
        <v>7.6811339140705748</v>
      </c>
      <c r="R29" s="80">
        <v>0.57999999999999985</v>
      </c>
      <c r="S29" s="80">
        <v>0</v>
      </c>
      <c r="T29" s="78">
        <f>SUMPRODUCT(LTA!F29:AJ29,LTA!F$101:AJ$101,LTA!F$105:AJ$105)</f>
        <v>0.05</v>
      </c>
      <c r="U29" s="78">
        <f>SUMPRODUCT(LTA!F29:AJ29,LTA!F$102:AJ$102,LTA!F$105:AJ$105)</f>
        <v>345.82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-226</v>
      </c>
      <c r="AA29" s="117">
        <f>STOA!J29</f>
        <v>1.75</v>
      </c>
      <c r="AB29" s="117">
        <f>-STOA!P29</f>
        <v>0</v>
      </c>
      <c r="AC29">
        <f t="shared" si="0"/>
        <v>10.110911947366931</v>
      </c>
      <c r="AD29">
        <f t="shared" si="1"/>
        <v>684.84989797885896</v>
      </c>
      <c r="AE29">
        <f>'IDT-1'!F29</f>
        <v>0</v>
      </c>
      <c r="AF29" s="26"/>
      <c r="AG29">
        <f t="shared" si="2"/>
        <v>684.84989797885896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14.604398976982097</v>
      </c>
      <c r="F30">
        <f>GT_Spot!T30</f>
        <v>0</v>
      </c>
      <c r="G30">
        <f>PPCL_NG!T30</f>
        <v>30.462249254790631</v>
      </c>
      <c r="H30">
        <f>PPCL_Spot!T30</f>
        <v>0</v>
      </c>
      <c r="I30">
        <f>Bawana_NG!T30</f>
        <v>69.59999999999998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507.29662635470476</v>
      </c>
      <c r="P30" s="77">
        <v>79.74306810311657</v>
      </c>
      <c r="Q30" s="77">
        <v>26.57693248701673</v>
      </c>
      <c r="R30" s="80">
        <v>3.7629536527886884</v>
      </c>
      <c r="S30" s="80">
        <v>0</v>
      </c>
      <c r="T30" s="78">
        <f>SUMPRODUCT(LTA!F30:AJ30,LTA!F$101:AJ$101,LTA!F$105:AJ$105)</f>
        <v>0.1</v>
      </c>
      <c r="U30" s="78">
        <f>SUMPRODUCT(LTA!F30:AJ30,LTA!F$102:AJ$102,LTA!F$105:AJ$105)</f>
        <v>395.87999999999994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-398</v>
      </c>
      <c r="AA30" s="117">
        <f>STOA!J30</f>
        <v>1.75</v>
      </c>
      <c r="AB30" s="117">
        <f>-STOA!P30</f>
        <v>0</v>
      </c>
      <c r="AC30">
        <f t="shared" si="0"/>
        <v>13.475525567532454</v>
      </c>
      <c r="AD30">
        <f t="shared" si="1"/>
        <v>718.30070326186706</v>
      </c>
      <c r="AE30">
        <f>'IDT-1'!F30</f>
        <v>0</v>
      </c>
      <c r="AF30" s="26"/>
      <c r="AG30">
        <f t="shared" si="2"/>
        <v>718.30070326186706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14.604398976982097</v>
      </c>
      <c r="F31">
        <f>GT_Spot!T31</f>
        <v>0</v>
      </c>
      <c r="G31">
        <f>PPCL_NG!T31</f>
        <v>30.85</v>
      </c>
      <c r="H31">
        <f>PPCL_Spot!T31</f>
        <v>0</v>
      </c>
      <c r="I31">
        <f>Bawana_NG!T31</f>
        <v>68.47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528.59986581283601</v>
      </c>
      <c r="P31" s="77">
        <v>79.74306810311657</v>
      </c>
      <c r="Q31" s="77">
        <v>26.57693248701673</v>
      </c>
      <c r="R31" s="80">
        <v>9.2730453350854134</v>
      </c>
      <c r="S31" s="80">
        <v>0</v>
      </c>
      <c r="T31" s="78">
        <f>SUMPRODUCT(LTA!F31:AJ31,LTA!F$101:AJ$101,LTA!F$105:AJ$105)</f>
        <v>0.18</v>
      </c>
      <c r="U31" s="78">
        <f>SUMPRODUCT(LTA!F31:AJ31,LTA!F$102:AJ$102,LTA!F$105:AJ$105)</f>
        <v>396.41999999999996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-372.89</v>
      </c>
      <c r="AA31" s="117">
        <f>STOA!J31</f>
        <v>1.75</v>
      </c>
      <c r="AB31" s="117">
        <f>-STOA!P31</f>
        <v>0</v>
      </c>
      <c r="AC31">
        <f t="shared" si="0"/>
        <v>13.487477306043735</v>
      </c>
      <c r="AD31">
        <f t="shared" si="1"/>
        <v>770.08983340899283</v>
      </c>
      <c r="AE31">
        <f>'IDT-1'!F31</f>
        <v>0</v>
      </c>
      <c r="AF31" s="26"/>
      <c r="AG31">
        <f t="shared" si="2"/>
        <v>770.08983340899283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14.604398976982097</v>
      </c>
      <c r="F32">
        <f>GT_Spot!T32</f>
        <v>0</v>
      </c>
      <c r="G32">
        <f>PPCL_NG!T32</f>
        <v>30.85</v>
      </c>
      <c r="H32">
        <f>PPCL_Spot!T32</f>
        <v>0</v>
      </c>
      <c r="I32">
        <f>Bawana_NG!T32</f>
        <v>69.59999999999998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536.36257855596637</v>
      </c>
      <c r="P32" s="77">
        <v>79.74306810311657</v>
      </c>
      <c r="Q32" s="77">
        <v>26.57693248701673</v>
      </c>
      <c r="R32" s="80">
        <v>13.37</v>
      </c>
      <c r="S32" s="80">
        <v>0</v>
      </c>
      <c r="T32" s="78">
        <f>SUMPRODUCT(LTA!F32:AJ32,LTA!F$101:AJ$101,LTA!F$105:AJ$105)</f>
        <v>0.39</v>
      </c>
      <c r="U32" s="78">
        <f>SUMPRODUCT(LTA!F32:AJ32,LTA!F$102:AJ$102,LTA!F$105:AJ$105)</f>
        <v>399.53999999999996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-305</v>
      </c>
      <c r="AA32" s="117">
        <f>STOA!J32</f>
        <v>1.75</v>
      </c>
      <c r="AB32" s="117">
        <f>-STOA!P32</f>
        <v>0</v>
      </c>
      <c r="AC32">
        <f t="shared" si="0"/>
        <v>13.028354301752689</v>
      </c>
      <c r="AD32">
        <f t="shared" si="1"/>
        <v>854.75862382132891</v>
      </c>
      <c r="AE32">
        <f>'IDT-1'!F32</f>
        <v>-27.102</v>
      </c>
      <c r="AF32" s="26"/>
      <c r="AG32">
        <f t="shared" si="2"/>
        <v>827.65662382132894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14.604398976982097</v>
      </c>
      <c r="F33">
        <f>GT_Spot!T33</f>
        <v>0</v>
      </c>
      <c r="G33">
        <f>PPCL_NG!T33</f>
        <v>31.23</v>
      </c>
      <c r="H33">
        <f>PPCL_Spot!T33</f>
        <v>0</v>
      </c>
      <c r="I33">
        <f>Bawana_NG!T33</f>
        <v>69.147421892476316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536.36258482697338</v>
      </c>
      <c r="P33" s="77">
        <v>79.74306810311657</v>
      </c>
      <c r="Q33" s="77">
        <v>26.57693248701673</v>
      </c>
      <c r="R33" s="80">
        <v>16.199999999999996</v>
      </c>
      <c r="S33" s="80">
        <v>0</v>
      </c>
      <c r="T33" s="78">
        <f>SUMPRODUCT(LTA!F33:AJ33,LTA!F$101:AJ$101,LTA!F$105:AJ$105)</f>
        <v>1.1299999999999999</v>
      </c>
      <c r="U33" s="78">
        <f>SUMPRODUCT(LTA!F33:AJ33,LTA!F$102:AJ$102,LTA!F$105:AJ$105)</f>
        <v>405.56999999999994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-219</v>
      </c>
      <c r="AA33" s="117">
        <f>STOA!J33</f>
        <v>1.75</v>
      </c>
      <c r="AB33" s="117">
        <f>-STOA!P33</f>
        <v>0</v>
      </c>
      <c r="AC33">
        <f t="shared" si="0"/>
        <v>12.602292702682547</v>
      </c>
      <c r="AD33">
        <f t="shared" si="1"/>
        <v>979.53211358388239</v>
      </c>
      <c r="AE33">
        <f>'IDT-1'!F33</f>
        <v>-64.007000000000005</v>
      </c>
      <c r="AF33" s="26"/>
      <c r="AG33">
        <f t="shared" si="2"/>
        <v>915.52511358388233</v>
      </c>
      <c r="AI33" s="75">
        <f>PXIL!J33</f>
        <v>0</v>
      </c>
      <c r="AJ33" s="75">
        <f>PXIL!P33</f>
        <v>0</v>
      </c>
      <c r="AK33" s="75">
        <f>RTM_IEX!J33</f>
        <v>28.82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14.604398976982097</v>
      </c>
      <c r="F34">
        <f>GT_Spot!T34</f>
        <v>0</v>
      </c>
      <c r="G34">
        <f>PPCL_NG!T34</f>
        <v>30.462249254790631</v>
      </c>
      <c r="H34">
        <f>PPCL_Spot!T34</f>
        <v>0</v>
      </c>
      <c r="I34">
        <f>Bawana_NG!T34</f>
        <v>68.92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531.40099821796639</v>
      </c>
      <c r="P34" s="77">
        <v>79.74306810311657</v>
      </c>
      <c r="Q34" s="77">
        <v>26.57693248701673</v>
      </c>
      <c r="R34" s="80">
        <v>16.199999999999996</v>
      </c>
      <c r="S34" s="80">
        <v>0</v>
      </c>
      <c r="T34" s="78">
        <f>SUMPRODUCT(LTA!F34:AJ34,LTA!F$101:AJ$101,LTA!F$105:AJ$105)</f>
        <v>3.2800000000000002</v>
      </c>
      <c r="U34" s="78">
        <f>SUMPRODUCT(LTA!F34:AJ34,LTA!F$102:AJ$102,LTA!F$105:AJ$105)</f>
        <v>412.16999999999996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-119</v>
      </c>
      <c r="AA34" s="117">
        <f>STOA!J34</f>
        <v>1.75</v>
      </c>
      <c r="AB34" s="117">
        <f>-STOA!P34</f>
        <v>0</v>
      </c>
      <c r="AC34">
        <f t="shared" si="0"/>
        <v>11.751788294757983</v>
      </c>
      <c r="AD34">
        <f t="shared" si="1"/>
        <v>1024.3558587451146</v>
      </c>
      <c r="AE34">
        <f>'IDT-1'!F34</f>
        <v>-111.291</v>
      </c>
      <c r="AF34" s="26"/>
      <c r="AG34">
        <f t="shared" si="2"/>
        <v>913.06485874511463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-30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14.233307107264624</v>
      </c>
      <c r="F35">
        <f>GT_Spot!T35</f>
        <v>0</v>
      </c>
      <c r="G35">
        <f>PPCL_NG!T35</f>
        <v>30.85</v>
      </c>
      <c r="H35">
        <f>PPCL_Spot!T35</f>
        <v>0</v>
      </c>
      <c r="I35">
        <f>Bawana_NG!T35</f>
        <v>69.59999999999998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541.27753449796637</v>
      </c>
      <c r="P35" s="77">
        <v>79.74306810311657</v>
      </c>
      <c r="Q35" s="77">
        <v>26.57693248701673</v>
      </c>
      <c r="R35" s="80">
        <v>19.699999999999996</v>
      </c>
      <c r="S35" s="80">
        <v>0</v>
      </c>
      <c r="T35" s="78">
        <f>SUMPRODUCT(LTA!F35:AJ35,LTA!F$101:AJ$101,LTA!F$105:AJ$105)</f>
        <v>6.36</v>
      </c>
      <c r="U35" s="78">
        <f>SUMPRODUCT(LTA!F35:AJ35,LTA!F$102:AJ$102,LTA!F$105:AJ$105)</f>
        <v>419.36999999999995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1.75</v>
      </c>
      <c r="AB35" s="117">
        <f>-STOA!P35</f>
        <v>0</v>
      </c>
      <c r="AC35">
        <f t="shared" si="0"/>
        <v>10.643255411319206</v>
      </c>
      <c r="AD35">
        <f t="shared" si="1"/>
        <v>1198.817586784045</v>
      </c>
      <c r="AE35">
        <f>'IDT-1'!F35</f>
        <v>-185.88499999999999</v>
      </c>
      <c r="AF35" s="26"/>
      <c r="AG35">
        <f t="shared" si="2"/>
        <v>1012.932586784045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14.233307107264624</v>
      </c>
      <c r="F36">
        <f>GT_Spot!T36</f>
        <v>0</v>
      </c>
      <c r="G36">
        <f>PPCL_NG!T36</f>
        <v>30.85</v>
      </c>
      <c r="H36">
        <f>PPCL_Spot!T36</f>
        <v>0</v>
      </c>
      <c r="I36">
        <f>Bawana_NG!T36</f>
        <v>69.59999999999998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524.18772524196652</v>
      </c>
      <c r="P36" s="77">
        <v>79.74306810311657</v>
      </c>
      <c r="Q36" s="77">
        <v>26.57693248701673</v>
      </c>
      <c r="R36" s="80">
        <v>19.699999999999996</v>
      </c>
      <c r="S36" s="80">
        <v>0</v>
      </c>
      <c r="T36" s="78">
        <f>SUMPRODUCT(LTA!F36:AJ36,LTA!F$101:AJ$101,LTA!F$105:AJ$105)</f>
        <v>9.3099999999999987</v>
      </c>
      <c r="U36" s="78">
        <f>SUMPRODUCT(LTA!F36:AJ36,LTA!F$102:AJ$102,LTA!F$105:AJ$105)</f>
        <v>427.06999999999994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1.75</v>
      </c>
      <c r="AB36" s="117">
        <f>-STOA!P36</f>
        <v>0</v>
      </c>
      <c r="AC36">
        <f t="shared" si="0"/>
        <v>10.586585089866407</v>
      </c>
      <c r="AD36">
        <f t="shared" si="1"/>
        <v>1192.4344478494979</v>
      </c>
      <c r="AE36">
        <f>'IDT-1'!F36</f>
        <v>-147.708</v>
      </c>
      <c r="AF36" s="26"/>
      <c r="AG36">
        <f t="shared" si="2"/>
        <v>1044.7264478494978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14.233307107264624</v>
      </c>
      <c r="F37">
        <f>GT_Spot!T37</f>
        <v>0</v>
      </c>
      <c r="G37">
        <f>PPCL_NG!T37</f>
        <v>30.85</v>
      </c>
      <c r="H37">
        <f>PPCL_Spot!T37</f>
        <v>0</v>
      </c>
      <c r="I37">
        <f>Bawana_NG!T37</f>
        <v>68.92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481.07217517996645</v>
      </c>
      <c r="P37" s="77">
        <v>79.74306810311657</v>
      </c>
      <c r="Q37" s="77">
        <v>26.57693248701673</v>
      </c>
      <c r="R37" s="80">
        <v>19.699999999999996</v>
      </c>
      <c r="S37" s="80">
        <v>0</v>
      </c>
      <c r="T37" s="78">
        <f>SUMPRODUCT(LTA!F37:AJ37,LTA!F$101:AJ$101,LTA!F$105:AJ$105)</f>
        <v>12.799999999999999</v>
      </c>
      <c r="U37" s="78">
        <f>SUMPRODUCT(LTA!F37:AJ37,LTA!F$102:AJ$102,LTA!F$105:AJ$105)</f>
        <v>434.8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1.75</v>
      </c>
      <c r="AB37" s="117">
        <f>-STOA!P37</f>
        <v>0</v>
      </c>
      <c r="AC37">
        <f t="shared" si="0"/>
        <v>10.299920249320808</v>
      </c>
      <c r="AD37">
        <f t="shared" si="1"/>
        <v>1160.1455626280435</v>
      </c>
      <c r="AE37">
        <f>'IDT-1'!F37</f>
        <v>-99.082999999999998</v>
      </c>
      <c r="AF37" s="26"/>
      <c r="AG37">
        <f t="shared" si="2"/>
        <v>1061.0625626280435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14.233307107264624</v>
      </c>
      <c r="F38">
        <f>GT_Spot!T38</f>
        <v>0</v>
      </c>
      <c r="G38">
        <f>PPCL_NG!T38</f>
        <v>30.85</v>
      </c>
      <c r="H38">
        <f>PPCL_Spot!T38</f>
        <v>0</v>
      </c>
      <c r="I38">
        <f>Bawana_NG!T38</f>
        <v>69.59999999999998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460.26283286516644</v>
      </c>
      <c r="P38" s="77">
        <v>79.74306810311657</v>
      </c>
      <c r="Q38" s="77">
        <v>26.57693248701673</v>
      </c>
      <c r="R38" s="80">
        <v>19.699999999999996</v>
      </c>
      <c r="S38" s="80">
        <v>0</v>
      </c>
      <c r="T38" s="78">
        <f>SUMPRODUCT(LTA!F38:AJ38,LTA!F$101:AJ$101,LTA!F$105:AJ$105)</f>
        <v>16.649999999999999</v>
      </c>
      <c r="U38" s="78">
        <f>SUMPRODUCT(LTA!F38:AJ38,LTA!F$102:AJ$102,LTA!F$105:AJ$105)</f>
        <v>442.61999999999995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1.75</v>
      </c>
      <c r="AB38" s="117">
        <f>-STOA!P38</f>
        <v>0</v>
      </c>
      <c r="AC38">
        <f t="shared" si="0"/>
        <v>10.225478036950566</v>
      </c>
      <c r="AD38">
        <f t="shared" si="1"/>
        <v>1151.7606625256137</v>
      </c>
      <c r="AE38">
        <f>'IDT-1'!F38</f>
        <v>-43.048999999999999</v>
      </c>
      <c r="AF38" s="26"/>
      <c r="AG38">
        <f t="shared" si="2"/>
        <v>1108.7116625256137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14.12268554943614</v>
      </c>
      <c r="F39">
        <f>GT_Spot!T39</f>
        <v>0</v>
      </c>
      <c r="G39">
        <f>PPCL_NG!T39</f>
        <v>31.23</v>
      </c>
      <c r="H39">
        <f>PPCL_Spot!T39</f>
        <v>0</v>
      </c>
      <c r="I39">
        <f>Bawana_NG!T39</f>
        <v>69.59999999999998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445.68522656996646</v>
      </c>
      <c r="P39" s="77">
        <v>79.74306810311657</v>
      </c>
      <c r="Q39" s="77">
        <v>26.57693248701673</v>
      </c>
      <c r="R39" s="80">
        <v>19.699999999999996</v>
      </c>
      <c r="S39" s="80">
        <v>0</v>
      </c>
      <c r="T39" s="78">
        <f>SUMPRODUCT(LTA!F39:AJ39,LTA!F$101:AJ$101,LTA!F$105:AJ$105)</f>
        <v>20.89</v>
      </c>
      <c r="U39" s="78">
        <f>SUMPRODUCT(LTA!F39:AJ39,LTA!F$102:AJ$102,LTA!F$105:AJ$105)</f>
        <v>446.6699999999999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5.22</v>
      </c>
      <c r="AB39" s="117">
        <f>-STOA!P39</f>
        <v>0</v>
      </c>
      <c r="AC39">
        <f t="shared" si="0"/>
        <v>10.625717631843916</v>
      </c>
      <c r="AD39">
        <f t="shared" si="1"/>
        <v>1196.8421950776919</v>
      </c>
      <c r="AE39">
        <f>'IDT-1'!F39</f>
        <v>0</v>
      </c>
      <c r="AF39" s="26"/>
      <c r="AG39">
        <f t="shared" si="2"/>
        <v>1196.8421950776919</v>
      </c>
      <c r="AI39" s="75">
        <f>PXIL!J39</f>
        <v>0</v>
      </c>
      <c r="AJ39" s="75">
        <f>PXIL!P39</f>
        <v>0</v>
      </c>
      <c r="AK39" s="75">
        <f>RTM_IEX!J39</f>
        <v>48.03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14.12268554943614</v>
      </c>
      <c r="F40">
        <f>GT_Spot!T40</f>
        <v>0</v>
      </c>
      <c r="G40">
        <f>PPCL_NG!T40</f>
        <v>30.462249254790631</v>
      </c>
      <c r="H40">
        <f>PPCL_Spot!T40</f>
        <v>0</v>
      </c>
      <c r="I40">
        <f>Bawana_NG!T40</f>
        <v>69.59999999999998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439.54583428236646</v>
      </c>
      <c r="P40" s="77">
        <v>79.74306810311657</v>
      </c>
      <c r="Q40" s="77">
        <v>26.57693248701673</v>
      </c>
      <c r="R40" s="80">
        <v>19.699999999999996</v>
      </c>
      <c r="S40" s="80">
        <v>0</v>
      </c>
      <c r="T40" s="78">
        <f>SUMPRODUCT(LTA!F40:AJ40,LTA!F$101:AJ$101,LTA!F$105:AJ$105)</f>
        <v>24.82</v>
      </c>
      <c r="U40" s="78">
        <f>SUMPRODUCT(LTA!F40:AJ40,LTA!F$102:AJ$102,LTA!F$105:AJ$105)</f>
        <v>444.78999999999996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55.71</v>
      </c>
      <c r="Z40" s="75">
        <f>IEX!P40</f>
        <v>0</v>
      </c>
      <c r="AA40" s="117">
        <f>STOA!J40</f>
        <v>6.09</v>
      </c>
      <c r="AB40" s="117">
        <f>-STOA!P40</f>
        <v>0</v>
      </c>
      <c r="AC40">
        <f t="shared" si="0"/>
        <v>11.080878773155195</v>
      </c>
      <c r="AD40">
        <f t="shared" si="1"/>
        <v>1248.1098909035713</v>
      </c>
      <c r="AE40">
        <f>'IDT-1'!F40</f>
        <v>0</v>
      </c>
      <c r="AF40" s="26"/>
      <c r="AG40">
        <f t="shared" si="2"/>
        <v>1248.1098909035713</v>
      </c>
      <c r="AI40" s="75">
        <f>PXIL!J40</f>
        <v>0</v>
      </c>
      <c r="AJ40" s="75">
        <f>PXIL!P40</f>
        <v>0</v>
      </c>
      <c r="AK40" s="75">
        <f>RTM_IEX!J40</f>
        <v>48.03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14.12268554943614</v>
      </c>
      <c r="F41">
        <f>GT_Spot!T41</f>
        <v>0</v>
      </c>
      <c r="G41">
        <f>PPCL_NG!T41</f>
        <v>30.85</v>
      </c>
      <c r="H41">
        <f>PPCL_Spot!T41</f>
        <v>0</v>
      </c>
      <c r="I41">
        <f>Bawana_NG!T41</f>
        <v>69.59999999999998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439.55846047310638</v>
      </c>
      <c r="P41" s="77">
        <v>79.74306810311657</v>
      </c>
      <c r="Q41" s="77">
        <v>26.57693248701673</v>
      </c>
      <c r="R41" s="80">
        <v>19.699999999999996</v>
      </c>
      <c r="S41" s="80">
        <v>0</v>
      </c>
      <c r="T41" s="78">
        <f>SUMPRODUCT(LTA!F41:AJ41,LTA!F$101:AJ$101,LTA!F$105:AJ$105)</f>
        <v>28.439999999999998</v>
      </c>
      <c r="U41" s="78">
        <f>SUMPRODUCT(LTA!F41:AJ41,LTA!F$102:AJ$102,LTA!F$105:AJ$105)</f>
        <v>442.0499999999999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102.77</v>
      </c>
      <c r="Z41" s="75">
        <f>IEX!P41</f>
        <v>0</v>
      </c>
      <c r="AA41" s="117">
        <f>STOA!J41</f>
        <v>6.57</v>
      </c>
      <c r="AB41" s="117">
        <f>-STOA!P41</f>
        <v>0</v>
      </c>
      <c r="AC41">
        <f t="shared" si="0"/>
        <v>11.398568553468383</v>
      </c>
      <c r="AD41">
        <f t="shared" si="1"/>
        <v>1213.5825780592074</v>
      </c>
      <c r="AE41">
        <f>'IDT-1'!F41</f>
        <v>0</v>
      </c>
      <c r="AF41" s="26"/>
      <c r="AG41">
        <f t="shared" si="2"/>
        <v>1213.5825780592074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-35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14.12268554943614</v>
      </c>
      <c r="F42">
        <f>GT_Spot!T42</f>
        <v>0</v>
      </c>
      <c r="G42">
        <f>PPCL_NG!T42</f>
        <v>30.85</v>
      </c>
      <c r="H42">
        <f>PPCL_Spot!T42</f>
        <v>0</v>
      </c>
      <c r="I42">
        <f>Bawana_NG!T42</f>
        <v>69.59999999999998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450.61962150350638</v>
      </c>
      <c r="P42" s="77">
        <v>79.74306810311657</v>
      </c>
      <c r="Q42" s="77">
        <v>26.57693248701673</v>
      </c>
      <c r="R42" s="80">
        <v>19.699999999999996</v>
      </c>
      <c r="S42" s="80">
        <v>0</v>
      </c>
      <c r="T42" s="78">
        <f>SUMPRODUCT(LTA!F42:AJ42,LTA!F$101:AJ$101,LTA!F$105:AJ$105)</f>
        <v>31.92</v>
      </c>
      <c r="U42" s="78">
        <f>SUMPRODUCT(LTA!F42:AJ42,LTA!F$102:AJ$102,LTA!F$105:AJ$105)</f>
        <v>438.33999999999992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135.43</v>
      </c>
      <c r="Z42" s="75">
        <f>IEX!P42</f>
        <v>0</v>
      </c>
      <c r="AA42" s="117">
        <f>STOA!J42</f>
        <v>6.78</v>
      </c>
      <c r="AB42" s="117">
        <f>-STOA!P42</f>
        <v>0</v>
      </c>
      <c r="AC42">
        <f t="shared" si="0"/>
        <v>11.641452307259067</v>
      </c>
      <c r="AD42">
        <f t="shared" si="1"/>
        <v>1311.2508553358168</v>
      </c>
      <c r="AE42">
        <f>'IDT-1'!F42</f>
        <v>0</v>
      </c>
      <c r="AF42" s="26"/>
      <c r="AG42">
        <f t="shared" si="2"/>
        <v>1311.2508553358168</v>
      </c>
      <c r="AI42" s="75">
        <f>PXIL!J42</f>
        <v>0</v>
      </c>
      <c r="AJ42" s="75">
        <f>PXIL!P42</f>
        <v>0</v>
      </c>
      <c r="AK42" s="75">
        <f>RTM_IEX!J42</f>
        <v>19.21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14.12268554943614</v>
      </c>
      <c r="F43">
        <f>GT_Spot!T43</f>
        <v>0</v>
      </c>
      <c r="G43">
        <f>PPCL_NG!T43</f>
        <v>30.85</v>
      </c>
      <c r="H43">
        <f>PPCL_Spot!T43</f>
        <v>0</v>
      </c>
      <c r="I43">
        <f>Bawana_NG!T43</f>
        <v>68.690000000000012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437.11013467346083</v>
      </c>
      <c r="P43" s="77">
        <v>79.74306810311657</v>
      </c>
      <c r="Q43" s="77">
        <v>26.57693248701673</v>
      </c>
      <c r="R43" s="80">
        <v>19.699999999999996</v>
      </c>
      <c r="S43" s="80">
        <v>0</v>
      </c>
      <c r="T43" s="78">
        <f>SUMPRODUCT(LTA!F43:AJ43,LTA!F$101:AJ$101,LTA!F$105:AJ$105)</f>
        <v>35.28</v>
      </c>
      <c r="U43" s="78">
        <f>SUMPRODUCT(LTA!F43:AJ43,LTA!F$102:AJ$102,LTA!F$105:AJ$105)</f>
        <v>442.8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151.76</v>
      </c>
      <c r="Z43" s="75">
        <f>IEX!P43</f>
        <v>0</v>
      </c>
      <c r="AA43" s="117">
        <f>STOA!J43</f>
        <v>7.13</v>
      </c>
      <c r="AB43" s="117">
        <f>-STOA!P43</f>
        <v>0</v>
      </c>
      <c r="AC43">
        <f t="shared" si="0"/>
        <v>11.899208823154668</v>
      </c>
      <c r="AD43">
        <f t="shared" si="1"/>
        <v>1340.2836119898759</v>
      </c>
      <c r="AE43">
        <f>'IDT-1'!F43</f>
        <v>0</v>
      </c>
      <c r="AF43" s="26"/>
      <c r="AG43">
        <f t="shared" si="2"/>
        <v>1340.2836119898759</v>
      </c>
      <c r="AI43" s="75">
        <f>PXIL!J43</f>
        <v>0</v>
      </c>
      <c r="AJ43" s="75">
        <f>PXIL!P43</f>
        <v>0</v>
      </c>
      <c r="AK43" s="75">
        <f>RTM_IEX!J43</f>
        <v>38.42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14.12268554943614</v>
      </c>
      <c r="F44">
        <f>GT_Spot!T44</f>
        <v>0</v>
      </c>
      <c r="G44">
        <f>PPCL_NG!T44</f>
        <v>30.85</v>
      </c>
      <c r="H44">
        <f>PPCL_Spot!T44</f>
        <v>0</v>
      </c>
      <c r="I44">
        <f>Bawana_NG!T44</f>
        <v>69.59999999999998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426.04897364306078</v>
      </c>
      <c r="P44" s="77">
        <v>79.74306810311657</v>
      </c>
      <c r="Q44" s="77">
        <v>26.57693248701673</v>
      </c>
      <c r="R44" s="80">
        <v>19.699999999999996</v>
      </c>
      <c r="S44" s="80">
        <v>0</v>
      </c>
      <c r="T44" s="78">
        <f>SUMPRODUCT(LTA!F44:AJ44,LTA!F$101:AJ$101,LTA!F$105:AJ$105)</f>
        <v>38.36</v>
      </c>
      <c r="U44" s="78">
        <f>SUMPRODUCT(LTA!F44:AJ44,LTA!F$102:AJ$102,LTA!F$105:AJ$105)</f>
        <v>449.18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158.47999999999999</v>
      </c>
      <c r="Z44" s="75">
        <f>IEX!P44</f>
        <v>0</v>
      </c>
      <c r="AA44" s="117">
        <f>STOA!J44</f>
        <v>7.29</v>
      </c>
      <c r="AB44" s="117">
        <f>-STOA!P44</f>
        <v>0</v>
      </c>
      <c r="AC44">
        <f t="shared" si="0"/>
        <v>11.953670606087147</v>
      </c>
      <c r="AD44">
        <f t="shared" si="1"/>
        <v>1346.4179891765432</v>
      </c>
      <c r="AE44">
        <f>'IDT-1'!F44</f>
        <v>0</v>
      </c>
      <c r="AF44" s="26"/>
      <c r="AG44">
        <f t="shared" si="2"/>
        <v>1346.4179891765432</v>
      </c>
      <c r="AI44" s="75">
        <f>PXIL!J44</f>
        <v>0</v>
      </c>
      <c r="AJ44" s="75">
        <f>PXIL!P44</f>
        <v>0</v>
      </c>
      <c r="AK44" s="75">
        <f>RTM_IEX!J44</f>
        <v>38.42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14.12268554943614</v>
      </c>
      <c r="F45">
        <f>GT_Spot!T45</f>
        <v>0</v>
      </c>
      <c r="G45">
        <f>PPCL_NG!T45</f>
        <v>30.65</v>
      </c>
      <c r="H45">
        <f>PPCL_Spot!T45</f>
        <v>0</v>
      </c>
      <c r="I45">
        <f>Bawana_NG!T45</f>
        <v>69.59999999999998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426.69082577795774</v>
      </c>
      <c r="P45" s="77">
        <v>79.74306810311657</v>
      </c>
      <c r="Q45" s="77">
        <v>26.57693248701673</v>
      </c>
      <c r="R45" s="80">
        <v>19.699999999999996</v>
      </c>
      <c r="S45" s="80">
        <v>0</v>
      </c>
      <c r="T45" s="78">
        <f>SUMPRODUCT(LTA!F45:AJ45,LTA!F$101:AJ$101,LTA!F$105:AJ$105)</f>
        <v>40.92</v>
      </c>
      <c r="U45" s="78">
        <f>SUMPRODUCT(LTA!F45:AJ45,LTA!F$102:AJ$102,LTA!F$105:AJ$105)</f>
        <v>452.65999999999997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164.25</v>
      </c>
      <c r="Z45" s="75">
        <f>IEX!P45</f>
        <v>0</v>
      </c>
      <c r="AA45" s="117">
        <f>STOA!J45</f>
        <v>7.56</v>
      </c>
      <c r="AB45" s="117">
        <f>-STOA!P45</f>
        <v>0</v>
      </c>
      <c r="AC45">
        <f t="shared" si="0"/>
        <v>12.063862904874238</v>
      </c>
      <c r="AD45">
        <f t="shared" si="1"/>
        <v>1358.8296490126529</v>
      </c>
      <c r="AE45">
        <f>'IDT-1'!F45</f>
        <v>0</v>
      </c>
      <c r="AF45" s="26"/>
      <c r="AG45">
        <f t="shared" si="2"/>
        <v>1358.8296490126529</v>
      </c>
      <c r="AI45" s="75">
        <f>PXIL!J45</f>
        <v>0</v>
      </c>
      <c r="AJ45" s="75">
        <f>PXIL!P45</f>
        <v>0</v>
      </c>
      <c r="AK45" s="75">
        <f>RTM_IEX!J45</f>
        <v>38.42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14.12268554943614</v>
      </c>
      <c r="F46">
        <f>GT_Spot!T46</f>
        <v>0</v>
      </c>
      <c r="G46">
        <f>PPCL_NG!T46</f>
        <v>31.23</v>
      </c>
      <c r="H46">
        <f>PPCL_Spot!T46</f>
        <v>0</v>
      </c>
      <c r="I46">
        <f>Bawana_NG!T46</f>
        <v>69.59999999999998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426.69082577795774</v>
      </c>
      <c r="P46" s="77">
        <v>79.74306810311657</v>
      </c>
      <c r="Q46" s="77">
        <v>26.57693248701673</v>
      </c>
      <c r="R46" s="80">
        <v>19.699999999999996</v>
      </c>
      <c r="S46" s="80">
        <v>0</v>
      </c>
      <c r="T46" s="78">
        <f>SUMPRODUCT(LTA!F46:AJ46,LTA!F$101:AJ$101,LTA!F$105:AJ$105)</f>
        <v>43.23</v>
      </c>
      <c r="U46" s="78">
        <f>SUMPRODUCT(LTA!F46:AJ46,LTA!F$102:AJ$102,LTA!F$105:AJ$105)</f>
        <v>455.78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160.4</v>
      </c>
      <c r="Z46" s="75">
        <f>IEX!P46</f>
        <v>0</v>
      </c>
      <c r="AA46" s="117">
        <f>STOA!J46</f>
        <v>7.55</v>
      </c>
      <c r="AB46" s="117">
        <f>-STOA!P46</f>
        <v>0</v>
      </c>
      <c r="AC46">
        <f t="shared" si="0"/>
        <v>12.082782904874241</v>
      </c>
      <c r="AD46">
        <f t="shared" si="1"/>
        <v>1360.9607290126532</v>
      </c>
      <c r="AE46">
        <f>'IDT-1'!F46</f>
        <v>0</v>
      </c>
      <c r="AF46" s="26"/>
      <c r="AG46">
        <f t="shared" si="2"/>
        <v>1360.9607290126532</v>
      </c>
      <c r="AI46" s="75">
        <f>PXIL!J46</f>
        <v>0</v>
      </c>
      <c r="AJ46" s="75">
        <f>PXIL!P46</f>
        <v>0</v>
      </c>
      <c r="AK46" s="75">
        <f>RTM_IEX!J46</f>
        <v>38.42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14.12268554943614</v>
      </c>
      <c r="F47">
        <f>GT_Spot!T47</f>
        <v>0</v>
      </c>
      <c r="G47">
        <f>PPCL_NG!T47</f>
        <v>31.808072238046179</v>
      </c>
      <c r="H47">
        <f>PPCL_Spot!T47</f>
        <v>0</v>
      </c>
      <c r="I47">
        <f>Bawana_NG!T47</f>
        <v>68.92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420.98907817285738</v>
      </c>
      <c r="P47" s="77">
        <v>79.74306810311657</v>
      </c>
      <c r="Q47" s="77">
        <v>26.57693248701673</v>
      </c>
      <c r="R47" s="80">
        <v>19.699999999999996</v>
      </c>
      <c r="S47" s="80">
        <v>0</v>
      </c>
      <c r="T47" s="78">
        <f>SUMPRODUCT(LTA!F47:AJ47,LTA!F$101:AJ$101,LTA!F$105:AJ$105)</f>
        <v>43.68</v>
      </c>
      <c r="U47" s="78">
        <f>SUMPRODUCT(LTA!F47:AJ47,LTA!F$102:AJ$102,LTA!F$105:AJ$105)</f>
        <v>459.28000000000003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145.04</v>
      </c>
      <c r="Z47" s="75">
        <f>IEX!P47</f>
        <v>0</v>
      </c>
      <c r="AA47" s="117">
        <f>STOA!J47</f>
        <v>7.78</v>
      </c>
      <c r="AB47" s="117">
        <f>-STOA!P47</f>
        <v>0</v>
      </c>
      <c r="AC47">
        <f t="shared" si="0"/>
        <v>11.817183749699044</v>
      </c>
      <c r="AD47">
        <f t="shared" si="1"/>
        <v>1280.8226528007738</v>
      </c>
      <c r="AE47">
        <f>'IDT-1'!F47</f>
        <v>0</v>
      </c>
      <c r="AF47" s="26"/>
      <c r="AG47">
        <f t="shared" si="2"/>
        <v>1280.8226528007738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-25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14.12268554943614</v>
      </c>
      <c r="F48">
        <f>GT_Spot!T48</f>
        <v>0</v>
      </c>
      <c r="G48">
        <f>PPCL_NG!T48</f>
        <v>31.808072238046179</v>
      </c>
      <c r="H48">
        <f>PPCL_Spot!T48</f>
        <v>0</v>
      </c>
      <c r="I48">
        <f>Bawana_NG!T48</f>
        <v>68.92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418.055576396032</v>
      </c>
      <c r="P48" s="77">
        <v>79.74306810311657</v>
      </c>
      <c r="Q48" s="77">
        <v>26.57693248701673</v>
      </c>
      <c r="R48" s="80">
        <v>19.699999999999996</v>
      </c>
      <c r="S48" s="80">
        <v>0</v>
      </c>
      <c r="T48" s="78">
        <f>SUMPRODUCT(LTA!F48:AJ48,LTA!F$101:AJ$101,LTA!F$105:AJ$105)</f>
        <v>45.849999999999994</v>
      </c>
      <c r="U48" s="78">
        <f>SUMPRODUCT(LTA!F48:AJ48,LTA!F$102:AJ$102,LTA!F$105:AJ$105)</f>
        <v>461.55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141.19</v>
      </c>
      <c r="Z48" s="75">
        <f>IEX!P48</f>
        <v>0</v>
      </c>
      <c r="AA48" s="117">
        <f>STOA!J48</f>
        <v>7.81</v>
      </c>
      <c r="AB48" s="117">
        <f>-STOA!P48</f>
        <v>0</v>
      </c>
      <c r="AC48">
        <f t="shared" si="0"/>
        <v>11.5748717460081</v>
      </c>
      <c r="AD48">
        <f t="shared" si="1"/>
        <v>1303.7514630276396</v>
      </c>
      <c r="AE48">
        <f>'IDT-1'!F48</f>
        <v>0</v>
      </c>
      <c r="AF48" s="26"/>
      <c r="AG48">
        <f t="shared" si="2"/>
        <v>1303.7514630276396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14.12268554943614</v>
      </c>
      <c r="F49">
        <f>GT_Spot!T49</f>
        <v>0</v>
      </c>
      <c r="G49">
        <f>PPCL_NG!T49</f>
        <v>31.808072238046179</v>
      </c>
      <c r="H49">
        <f>PPCL_Spot!T49</f>
        <v>0</v>
      </c>
      <c r="I49">
        <f>Bawana_NG!T49</f>
        <v>68.239999999999995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416.72848943004465</v>
      </c>
      <c r="P49" s="77">
        <v>79.74306810311657</v>
      </c>
      <c r="Q49" s="77">
        <v>26.57693248701673</v>
      </c>
      <c r="R49" s="80">
        <v>19.699999999999996</v>
      </c>
      <c r="S49" s="80">
        <v>0</v>
      </c>
      <c r="T49" s="78">
        <f>SUMPRODUCT(LTA!F49:AJ49,LTA!F$101:AJ$101,LTA!F$105:AJ$105)</f>
        <v>46.23</v>
      </c>
      <c r="U49" s="78">
        <f>SUMPRODUCT(LTA!F49:AJ49,LTA!F$102:AJ$102,LTA!F$105:AJ$105)</f>
        <v>464.89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142.15</v>
      </c>
      <c r="Z49" s="75">
        <f>IEX!P49</f>
        <v>0</v>
      </c>
      <c r="AA49" s="117">
        <f>STOA!J49</f>
        <v>7.87</v>
      </c>
      <c r="AB49" s="117">
        <f>-STOA!P49</f>
        <v>0</v>
      </c>
      <c r="AC49">
        <f t="shared" si="0"/>
        <v>11.598921380707411</v>
      </c>
      <c r="AD49">
        <f t="shared" si="1"/>
        <v>1306.4603264269529</v>
      </c>
      <c r="AE49">
        <f>'IDT-1'!F49</f>
        <v>0</v>
      </c>
      <c r="AF49" s="26"/>
      <c r="AG49">
        <f t="shared" si="2"/>
        <v>1306.4603264269529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14.12268554943614</v>
      </c>
      <c r="F50">
        <f>GT_Spot!T50</f>
        <v>0</v>
      </c>
      <c r="G50">
        <f>PPCL_NG!T50</f>
        <v>31.808072238046179</v>
      </c>
      <c r="H50">
        <f>PPCL_Spot!T50</f>
        <v>0</v>
      </c>
      <c r="I50">
        <f>Bawana_NG!T50</f>
        <v>69.59999999999998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412.142572421632</v>
      </c>
      <c r="P50" s="77">
        <v>79.74306810311657</v>
      </c>
      <c r="Q50" s="77">
        <v>26.57693248701673</v>
      </c>
      <c r="R50" s="80">
        <v>19.699999999999996</v>
      </c>
      <c r="S50" s="80">
        <v>0</v>
      </c>
      <c r="T50" s="78">
        <f>SUMPRODUCT(LTA!F50:AJ50,LTA!F$101:AJ$101,LTA!F$105:AJ$105)</f>
        <v>46.55</v>
      </c>
      <c r="U50" s="78">
        <f>SUMPRODUCT(LTA!F50:AJ50,LTA!F$102:AJ$102,LTA!F$105:AJ$105)</f>
        <v>468.32000000000005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135.43</v>
      </c>
      <c r="Z50" s="75">
        <f>IEX!P50</f>
        <v>0</v>
      </c>
      <c r="AA50" s="117">
        <f>STOA!J50</f>
        <v>7.94</v>
      </c>
      <c r="AB50" s="117">
        <f>-STOA!P50</f>
        <v>0</v>
      </c>
      <c r="AC50">
        <f t="shared" si="0"/>
        <v>11.545013311033379</v>
      </c>
      <c r="AD50">
        <f t="shared" si="1"/>
        <v>1300.3883174882142</v>
      </c>
      <c r="AE50">
        <f>'IDT-1'!F50</f>
        <v>0</v>
      </c>
      <c r="AF50" s="26"/>
      <c r="AG50">
        <f t="shared" si="2"/>
        <v>1300.3883174882142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14.12268554943614</v>
      </c>
      <c r="F51">
        <f>GT_Spot!T51</f>
        <v>0</v>
      </c>
      <c r="G51">
        <f>PPCL_NG!T51</f>
        <v>31.04</v>
      </c>
      <c r="H51">
        <f>PPCL_Spot!T51</f>
        <v>0</v>
      </c>
      <c r="I51">
        <f>Bawana_NG!T51</f>
        <v>69.147421892476316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407.33654071640245</v>
      </c>
      <c r="P51" s="77">
        <v>79.74306810311657</v>
      </c>
      <c r="Q51" s="77">
        <v>26.57693248701673</v>
      </c>
      <c r="R51" s="80">
        <v>19.699999999999996</v>
      </c>
      <c r="S51" s="80">
        <v>0</v>
      </c>
      <c r="T51" s="78">
        <f>SUMPRODUCT(LTA!F51:AJ51,LTA!F$101:AJ$101,LTA!F$105:AJ$105)</f>
        <v>46.8</v>
      </c>
      <c r="U51" s="78">
        <f>SUMPRODUCT(LTA!F51:AJ51,LTA!F$102:AJ$102,LTA!F$105:AJ$105)</f>
        <v>486.90999999999997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121.03</v>
      </c>
      <c r="Z51" s="75">
        <f>IEX!P51</f>
        <v>0</v>
      </c>
      <c r="AA51" s="117">
        <f>STOA!J51</f>
        <v>7.96</v>
      </c>
      <c r="AB51" s="117">
        <f>-STOA!P51</f>
        <v>0</v>
      </c>
      <c r="AC51">
        <f t="shared" si="0"/>
        <v>11.886351609874158</v>
      </c>
      <c r="AD51">
        <f t="shared" si="1"/>
        <v>1258.4802971385741</v>
      </c>
      <c r="AE51">
        <f>'IDT-1'!F51</f>
        <v>0</v>
      </c>
      <c r="AF51" s="26"/>
      <c r="AG51">
        <f t="shared" si="2"/>
        <v>1258.4802971385741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-40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14.12268554943614</v>
      </c>
      <c r="F52">
        <f>GT_Spot!T52</f>
        <v>0</v>
      </c>
      <c r="G52">
        <f>PPCL_NG!T52</f>
        <v>31.62</v>
      </c>
      <c r="H52">
        <f>PPCL_Spot!T52</f>
        <v>0</v>
      </c>
      <c r="I52">
        <f>Bawana_NG!T52</f>
        <v>69.147421892476316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407.33654071640245</v>
      </c>
      <c r="P52" s="77">
        <v>79.74306810311657</v>
      </c>
      <c r="Q52" s="77">
        <v>26.57693248701673</v>
      </c>
      <c r="R52" s="80">
        <v>19.699999999999996</v>
      </c>
      <c r="S52" s="80">
        <v>0</v>
      </c>
      <c r="T52" s="78">
        <f>SUMPRODUCT(LTA!F52:AJ52,LTA!F$101:AJ$101,LTA!F$105:AJ$105)</f>
        <v>46.93</v>
      </c>
      <c r="U52" s="78">
        <f>SUMPRODUCT(LTA!F52:AJ52,LTA!F$102:AJ$102,LTA!F$105:AJ$105)</f>
        <v>486.46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105.66</v>
      </c>
      <c r="Z52" s="75">
        <f>IEX!P52</f>
        <v>0</v>
      </c>
      <c r="AA52" s="117">
        <f>STOA!J52</f>
        <v>8.02</v>
      </c>
      <c r="AB52" s="117">
        <f>-STOA!P52</f>
        <v>0</v>
      </c>
      <c r="AC52">
        <f t="shared" si="0"/>
        <v>11.665130334652204</v>
      </c>
      <c r="AD52">
        <f t="shared" si="1"/>
        <v>1253.6515184137959</v>
      </c>
      <c r="AE52">
        <f>'IDT-1'!F52</f>
        <v>0</v>
      </c>
      <c r="AF52" s="26"/>
      <c r="AG52">
        <f t="shared" si="2"/>
        <v>1253.6515184137959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-30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14.12268554943614</v>
      </c>
      <c r="F53">
        <f>GT_Spot!T53</f>
        <v>0</v>
      </c>
      <c r="G53">
        <f>PPCL_NG!T53</f>
        <v>31.62</v>
      </c>
      <c r="H53">
        <f>PPCL_Spot!T53</f>
        <v>0</v>
      </c>
      <c r="I53">
        <f>Bawana_NG!T53</f>
        <v>69.38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407.22725954136001</v>
      </c>
      <c r="P53" s="77">
        <v>79.74306810311657</v>
      </c>
      <c r="Q53" s="77">
        <v>26.57693248701673</v>
      </c>
      <c r="R53" s="80">
        <v>19.699999999999996</v>
      </c>
      <c r="S53" s="80">
        <v>0</v>
      </c>
      <c r="T53" s="78">
        <f>SUMPRODUCT(LTA!F53:AJ53,LTA!F$101:AJ$101,LTA!F$105:AJ$105)</f>
        <v>46.97</v>
      </c>
      <c r="U53" s="78">
        <f>SUMPRODUCT(LTA!F53:AJ53,LTA!F$102:AJ$102,LTA!F$105:AJ$105)</f>
        <v>485.41999999999996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91.25</v>
      </c>
      <c r="Z53" s="75">
        <f>IEX!P53</f>
        <v>0</v>
      </c>
      <c r="AA53" s="117">
        <f>STOA!J53</f>
        <v>8.09</v>
      </c>
      <c r="AB53" s="117">
        <f>-STOA!P53</f>
        <v>0</v>
      </c>
      <c r="AC53">
        <f t="shared" si="0"/>
        <v>12.063910998989757</v>
      </c>
      <c r="AD53">
        <f t="shared" si="1"/>
        <v>1178.0360346819396</v>
      </c>
      <c r="AE53">
        <f>'IDT-1'!F53</f>
        <v>0</v>
      </c>
      <c r="AF53" s="26"/>
      <c r="AG53">
        <f t="shared" si="2"/>
        <v>1178.0360346819396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-90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14.12268554943614</v>
      </c>
      <c r="F54">
        <f>GT_Spot!T54</f>
        <v>0</v>
      </c>
      <c r="G54">
        <f>PPCL_NG!T54</f>
        <v>31.62</v>
      </c>
      <c r="H54">
        <f>PPCL_Spot!T54</f>
        <v>0</v>
      </c>
      <c r="I54">
        <f>Bawana_NG!T54</f>
        <v>69.59999999999998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407.2273488166208</v>
      </c>
      <c r="P54" s="77">
        <v>79.74306810311657</v>
      </c>
      <c r="Q54" s="77">
        <v>26.57693248701673</v>
      </c>
      <c r="R54" s="80">
        <v>19.699999999999996</v>
      </c>
      <c r="S54" s="80">
        <v>0</v>
      </c>
      <c r="T54" s="78">
        <f>SUMPRODUCT(LTA!F54:AJ54,LTA!F$101:AJ$101,LTA!F$105:AJ$105)</f>
        <v>46.89</v>
      </c>
      <c r="U54" s="78">
        <f>SUMPRODUCT(LTA!F54:AJ54,LTA!F$102:AJ$102,LTA!F$105:AJ$105)</f>
        <v>483.45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59.55</v>
      </c>
      <c r="Z54" s="75">
        <f>IEX!P54</f>
        <v>0</v>
      </c>
      <c r="AA54" s="117">
        <f>STOA!J54</f>
        <v>8.06</v>
      </c>
      <c r="AB54" s="117">
        <f>-STOA!P54</f>
        <v>0</v>
      </c>
      <c r="AC54">
        <f t="shared" si="0"/>
        <v>11.502239958946191</v>
      </c>
      <c r="AD54">
        <f t="shared" si="1"/>
        <v>1175.037794997244</v>
      </c>
      <c r="AE54">
        <f>'IDT-1'!F54</f>
        <v>0</v>
      </c>
      <c r="AF54" s="26"/>
      <c r="AG54">
        <f t="shared" si="2"/>
        <v>1175.037794997244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-60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14.12268554943614</v>
      </c>
      <c r="F55">
        <f>GT_Spot!T55</f>
        <v>0</v>
      </c>
      <c r="G55">
        <f>PPCL_NG!T55</f>
        <v>31.62</v>
      </c>
      <c r="H55">
        <f>PPCL_Spot!T55</f>
        <v>0</v>
      </c>
      <c r="I55">
        <f>Bawana_NG!T55</f>
        <v>69.147421892476316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407.22734129398236</v>
      </c>
      <c r="P55" s="77">
        <v>79.74306810311657</v>
      </c>
      <c r="Q55" s="77">
        <v>26.57693248701673</v>
      </c>
      <c r="R55" s="80">
        <v>19.699999999999996</v>
      </c>
      <c r="S55" s="80">
        <v>0</v>
      </c>
      <c r="T55" s="78">
        <f>SUMPRODUCT(LTA!F55:AJ55,LTA!F$101:AJ$101,LTA!F$105:AJ$105)</f>
        <v>46.71</v>
      </c>
      <c r="U55" s="78">
        <f>SUMPRODUCT(LTA!F55:AJ55,LTA!F$102:AJ$102,LTA!F$105:AJ$105)</f>
        <v>399.03999999999996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7.96</v>
      </c>
      <c r="AB55" s="117">
        <f>-STOA!P55</f>
        <v>0</v>
      </c>
      <c r="AC55">
        <f t="shared" si="0"/>
        <v>10.228945205400768</v>
      </c>
      <c r="AD55">
        <f t="shared" si="1"/>
        <v>1031.6185041206274</v>
      </c>
      <c r="AE55">
        <f>'IDT-1'!F55</f>
        <v>0</v>
      </c>
      <c r="AF55" s="26"/>
      <c r="AG55">
        <f t="shared" si="2"/>
        <v>1031.6185041206274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-60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14.12268554943614</v>
      </c>
      <c r="F56">
        <f>GT_Spot!T56</f>
        <v>0</v>
      </c>
      <c r="G56">
        <f>PPCL_NG!T56</f>
        <v>31.62</v>
      </c>
      <c r="H56">
        <f>PPCL_Spot!T56</f>
        <v>0</v>
      </c>
      <c r="I56">
        <f>Bawana_NG!T56</f>
        <v>69.59999999999998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374.57054455225364</v>
      </c>
      <c r="P56" s="77">
        <v>79.74306810311657</v>
      </c>
      <c r="Q56" s="77">
        <v>26.57693248701673</v>
      </c>
      <c r="R56" s="80">
        <v>19.699999999999996</v>
      </c>
      <c r="S56" s="80">
        <v>0</v>
      </c>
      <c r="T56" s="78">
        <f>SUMPRODUCT(LTA!F56:AJ56,LTA!F$101:AJ$101,LTA!F$105:AJ$105)</f>
        <v>46.57</v>
      </c>
      <c r="U56" s="78">
        <f>SUMPRODUCT(LTA!F56:AJ56,LTA!F$102:AJ$102,LTA!F$105:AJ$105)</f>
        <v>394.97999999999996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7.75</v>
      </c>
      <c r="AB56" s="117">
        <f>-STOA!P56</f>
        <v>0</v>
      </c>
      <c r="AC56">
        <f t="shared" si="0"/>
        <v>9.9067400814197626</v>
      </c>
      <c r="AD56">
        <f t="shared" si="1"/>
        <v>995.32649061040331</v>
      </c>
      <c r="AE56">
        <f>'IDT-1'!F56</f>
        <v>0</v>
      </c>
      <c r="AF56" s="26"/>
      <c r="AG56">
        <f t="shared" si="2"/>
        <v>995.32649061040331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-60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14.12268554943614</v>
      </c>
      <c r="F57">
        <f>GT_Spot!T57</f>
        <v>0</v>
      </c>
      <c r="G57">
        <f>PPCL_NG!T57</f>
        <v>31.04</v>
      </c>
      <c r="H57">
        <f>PPCL_Spot!T57</f>
        <v>0</v>
      </c>
      <c r="I57">
        <f>Bawana_NG!T57</f>
        <v>69.59999999999998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374.7366000156016</v>
      </c>
      <c r="P57" s="77">
        <v>79.74306810311657</v>
      </c>
      <c r="Q57" s="77">
        <v>26.57693248701673</v>
      </c>
      <c r="R57" s="80">
        <v>19.699999999999996</v>
      </c>
      <c r="S57" s="80">
        <v>0</v>
      </c>
      <c r="T57" s="78">
        <f>SUMPRODUCT(LTA!F57:AJ57,LTA!F$101:AJ$101,LTA!F$105:AJ$105)</f>
        <v>46.33</v>
      </c>
      <c r="U57" s="78">
        <f>SUMPRODUCT(LTA!F57:AJ57,LTA!F$102:AJ$102,LTA!F$105:AJ$105)</f>
        <v>390.12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7.56</v>
      </c>
      <c r="AB57" s="117">
        <f>-STOA!P57</f>
        <v>0</v>
      </c>
      <c r="AC57">
        <f t="shared" si="0"/>
        <v>9.8565453694972245</v>
      </c>
      <c r="AD57">
        <f t="shared" si="1"/>
        <v>989.67274078567391</v>
      </c>
      <c r="AE57">
        <f>'IDT-1'!F57</f>
        <v>0</v>
      </c>
      <c r="AF57" s="26"/>
      <c r="AG57">
        <f t="shared" si="2"/>
        <v>989.67274078567391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-60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14.12268554943614</v>
      </c>
      <c r="F58">
        <f>GT_Spot!T58</f>
        <v>0</v>
      </c>
      <c r="G58">
        <f>PPCL_NG!T58</f>
        <v>31.62</v>
      </c>
      <c r="H58">
        <f>PPCL_Spot!T58</f>
        <v>0</v>
      </c>
      <c r="I58">
        <f>Bawana_NG!T58</f>
        <v>69.59999999999998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384.34140578750396</v>
      </c>
      <c r="P58" s="77">
        <v>79.74306810311657</v>
      </c>
      <c r="Q58" s="77">
        <v>26.57693248701673</v>
      </c>
      <c r="R58" s="80">
        <v>19.699999999999996</v>
      </c>
      <c r="S58" s="80">
        <v>0</v>
      </c>
      <c r="T58" s="78">
        <f>SUMPRODUCT(LTA!F58:AJ58,LTA!F$101:AJ$101,LTA!F$105:AJ$105)</f>
        <v>46.099999999999994</v>
      </c>
      <c r="U58" s="78">
        <f>SUMPRODUCT(LTA!F58:AJ58,LTA!F$102:AJ$102,LTA!F$105:AJ$105)</f>
        <v>386.25999999999993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7.29</v>
      </c>
      <c r="AB58" s="117">
        <f>-STOA!P58</f>
        <v>0</v>
      </c>
      <c r="AC58">
        <f t="shared" si="0"/>
        <v>9.6414598346241061</v>
      </c>
      <c r="AD58">
        <f t="shared" si="1"/>
        <v>1025.7126320924492</v>
      </c>
      <c r="AE58">
        <f>'IDT-1'!F58</f>
        <v>0</v>
      </c>
      <c r="AF58" s="26"/>
      <c r="AG58">
        <f t="shared" si="2"/>
        <v>1025.7126320924492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-30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14.12268554943614</v>
      </c>
      <c r="F59">
        <f>GT_Spot!T59</f>
        <v>0</v>
      </c>
      <c r="G59">
        <f>PPCL_NG!T59</f>
        <v>31.62</v>
      </c>
      <c r="H59">
        <f>PPCL_Spot!T59</f>
        <v>0</v>
      </c>
      <c r="I59">
        <f>Bawana_NG!T59</f>
        <v>69.59999999999998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384.66670606887686</v>
      </c>
      <c r="P59" s="77">
        <v>79.74306810311657</v>
      </c>
      <c r="Q59" s="77">
        <v>26.57693248701673</v>
      </c>
      <c r="R59" s="80">
        <v>19.699999999999996</v>
      </c>
      <c r="S59" s="80">
        <v>0</v>
      </c>
      <c r="T59" s="78">
        <f>SUMPRODUCT(LTA!F59:AJ59,LTA!F$101:AJ$101,LTA!F$105:AJ$105)</f>
        <v>45.61</v>
      </c>
      <c r="U59" s="78">
        <f>SUMPRODUCT(LTA!F59:AJ59,LTA!F$102:AJ$102,LTA!F$105:AJ$105)</f>
        <v>378.88000000000005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7.04</v>
      </c>
      <c r="AB59" s="117">
        <f>-STOA!P59</f>
        <v>0</v>
      </c>
      <c r="AC59">
        <f t="shared" si="0"/>
        <v>9.7504290275440937</v>
      </c>
      <c r="AD59">
        <f t="shared" si="1"/>
        <v>997.8089631809022</v>
      </c>
      <c r="AE59">
        <f>'IDT-1'!F59</f>
        <v>0</v>
      </c>
      <c r="AF59" s="26"/>
      <c r="AG59">
        <f t="shared" si="2"/>
        <v>997.8089631809022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-50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14.12268554943614</v>
      </c>
      <c r="F60">
        <f>GT_Spot!T60</f>
        <v>0</v>
      </c>
      <c r="G60">
        <f>PPCL_NG!T60</f>
        <v>31.62</v>
      </c>
      <c r="H60">
        <f>PPCL_Spot!T60</f>
        <v>0</v>
      </c>
      <c r="I60">
        <f>Bawana_NG!T60</f>
        <v>69.59999999999998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375.06199652717237</v>
      </c>
      <c r="P60" s="77">
        <v>79.74306810311657</v>
      </c>
      <c r="Q60" s="77">
        <v>26.57693248701673</v>
      </c>
      <c r="R60" s="80">
        <v>19.699999999999996</v>
      </c>
      <c r="S60" s="80">
        <v>0</v>
      </c>
      <c r="T60" s="78">
        <f>SUMPRODUCT(LTA!F60:AJ60,LTA!F$101:AJ$101,LTA!F$105:AJ$105)</f>
        <v>43.51</v>
      </c>
      <c r="U60" s="78">
        <f>SUMPRODUCT(LTA!F60:AJ60,LTA!F$102:AJ$102,LTA!F$105:AJ$105)</f>
        <v>371.12000000000006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6.81</v>
      </c>
      <c r="AB60" s="117">
        <f>-STOA!P60</f>
        <v>0</v>
      </c>
      <c r="AC60">
        <f t="shared" si="0"/>
        <v>9.2219904826892822</v>
      </c>
      <c r="AD60">
        <f t="shared" si="1"/>
        <v>1018.6426921840525</v>
      </c>
      <c r="AE60">
        <f>'IDT-1'!F60</f>
        <v>0</v>
      </c>
      <c r="AF60" s="26"/>
      <c r="AG60">
        <f t="shared" si="2"/>
        <v>1018.6426921840525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-10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14.12268554943614</v>
      </c>
      <c r="F61">
        <f>GT_Spot!T61</f>
        <v>0</v>
      </c>
      <c r="G61">
        <f>PPCL_NG!T61</f>
        <v>31.62</v>
      </c>
      <c r="H61">
        <f>PPCL_Spot!T61</f>
        <v>0</v>
      </c>
      <c r="I61">
        <f>Bawana_NG!T61</f>
        <v>69.59999999999998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365.78198440939468</v>
      </c>
      <c r="P61" s="77">
        <v>79.74306810311657</v>
      </c>
      <c r="Q61" s="77">
        <v>26.57693248701673</v>
      </c>
      <c r="R61" s="80">
        <v>19.699999999999996</v>
      </c>
      <c r="S61" s="80">
        <v>0</v>
      </c>
      <c r="T61" s="78">
        <f>SUMPRODUCT(LTA!F61:AJ61,LTA!F$101:AJ$101,LTA!F$105:AJ$105)</f>
        <v>41.15</v>
      </c>
      <c r="U61" s="78">
        <f>SUMPRODUCT(LTA!F61:AJ61,LTA!F$102:AJ$102,LTA!F$105:AJ$105)</f>
        <v>363.28000000000003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6.58</v>
      </c>
      <c r="AB61" s="117">
        <f>-STOA!P61</f>
        <v>0</v>
      </c>
      <c r="AC61">
        <f t="shared" si="0"/>
        <v>8.9597611008308853</v>
      </c>
      <c r="AD61">
        <f t="shared" si="1"/>
        <v>1009.1949094481333</v>
      </c>
      <c r="AE61">
        <f>'IDT-1'!F61</f>
        <v>0</v>
      </c>
      <c r="AF61" s="26"/>
      <c r="AG61">
        <f t="shared" si="2"/>
        <v>1009.1949094481333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14.12268554943614</v>
      </c>
      <c r="F62">
        <f>GT_Spot!T62</f>
        <v>0</v>
      </c>
      <c r="G62">
        <f>PPCL_NG!T62</f>
        <v>31.62</v>
      </c>
      <c r="H62">
        <f>PPCL_Spot!T62</f>
        <v>0</v>
      </c>
      <c r="I62">
        <f>Bawana_NG!T62</f>
        <v>69.59999999999998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356.1773084393742</v>
      </c>
      <c r="P62" s="77">
        <v>79.74306810311657</v>
      </c>
      <c r="Q62" s="77">
        <v>26.57693248701673</v>
      </c>
      <c r="R62" s="80">
        <v>19.699999999999996</v>
      </c>
      <c r="S62" s="80">
        <v>0</v>
      </c>
      <c r="T62" s="78">
        <f>SUMPRODUCT(LTA!F62:AJ62,LTA!F$101:AJ$101,LTA!F$105:AJ$105)</f>
        <v>38.090000000000003</v>
      </c>
      <c r="U62" s="78">
        <f>SUMPRODUCT(LTA!F62:AJ62,LTA!F$102:AJ$102,LTA!F$105:AJ$105)</f>
        <v>356.41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6.34</v>
      </c>
      <c r="AB62" s="117">
        <f>-STOA!P62</f>
        <v>0</v>
      </c>
      <c r="AC62">
        <f t="shared" si="0"/>
        <v>8.7857439522947072</v>
      </c>
      <c r="AD62">
        <f t="shared" si="1"/>
        <v>989.59425062664911</v>
      </c>
      <c r="AE62">
        <f>'IDT-1'!F62</f>
        <v>0</v>
      </c>
      <c r="AF62" s="26"/>
      <c r="AG62">
        <f t="shared" si="2"/>
        <v>989.59425062664911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14.12268554943614</v>
      </c>
      <c r="F63">
        <f>GT_Spot!T63</f>
        <v>0</v>
      </c>
      <c r="G63">
        <f>PPCL_NG!T63</f>
        <v>31.04</v>
      </c>
      <c r="H63">
        <f>PPCL_Spot!T63</f>
        <v>0</v>
      </c>
      <c r="I63">
        <f>Bawana_NG!T63</f>
        <v>69.59999999999998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346.57208063550547</v>
      </c>
      <c r="P63" s="77">
        <v>79.74306810311657</v>
      </c>
      <c r="Q63" s="77">
        <v>26.57693248701673</v>
      </c>
      <c r="R63" s="80">
        <v>19.699999999999996</v>
      </c>
      <c r="S63" s="80">
        <v>0</v>
      </c>
      <c r="T63" s="78">
        <f>SUMPRODUCT(LTA!F63:AJ63,LTA!F$101:AJ$101,LTA!F$105:AJ$105)</f>
        <v>34.89</v>
      </c>
      <c r="U63" s="78">
        <f>SUMPRODUCT(LTA!F63:AJ63,LTA!F$102:AJ$102,LTA!F$105:AJ$105)</f>
        <v>349.07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5.98</v>
      </c>
      <c r="AB63" s="117">
        <f>-STOA!P63</f>
        <v>0</v>
      </c>
      <c r="AC63">
        <f t="shared" si="0"/>
        <v>8.6001939476206601</v>
      </c>
      <c r="AD63">
        <f t="shared" si="1"/>
        <v>968.69457282745429</v>
      </c>
      <c r="AE63">
        <f>'IDT-1'!F63</f>
        <v>0</v>
      </c>
      <c r="AF63" s="26"/>
      <c r="AG63">
        <f t="shared" si="2"/>
        <v>968.69457282745429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14.12268554943614</v>
      </c>
      <c r="F64">
        <f>GT_Spot!T64</f>
        <v>0</v>
      </c>
      <c r="G64">
        <f>PPCL_NG!T64</f>
        <v>31.62</v>
      </c>
      <c r="H64">
        <f>PPCL_Spot!T64</f>
        <v>0</v>
      </c>
      <c r="I64">
        <f>Bawana_NG!T64</f>
        <v>69.59999999999998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341.76967670526358</v>
      </c>
      <c r="P64" s="77">
        <v>79.74306810311657</v>
      </c>
      <c r="Q64" s="77">
        <v>26.57693248701673</v>
      </c>
      <c r="R64" s="80">
        <v>19.699999999999996</v>
      </c>
      <c r="S64" s="80">
        <v>0</v>
      </c>
      <c r="T64" s="78">
        <f>SUMPRODUCT(LTA!F64:AJ64,LTA!F$101:AJ$101,LTA!F$105:AJ$105)</f>
        <v>31.299999999999997</v>
      </c>
      <c r="U64" s="78">
        <f>SUMPRODUCT(LTA!F64:AJ64,LTA!F$102:AJ$102,LTA!F$105:AJ$105)</f>
        <v>341.39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5.6</v>
      </c>
      <c r="AB64" s="117">
        <f>-STOA!P64</f>
        <v>0</v>
      </c>
      <c r="AC64">
        <f t="shared" si="0"/>
        <v>8.4605167930345306</v>
      </c>
      <c r="AD64">
        <f t="shared" si="1"/>
        <v>952.96184605179837</v>
      </c>
      <c r="AE64">
        <f>'IDT-1'!F64</f>
        <v>0</v>
      </c>
      <c r="AF64" s="26"/>
      <c r="AG64">
        <f t="shared" si="2"/>
        <v>952.96184605179837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14.12268554943614</v>
      </c>
      <c r="F65">
        <f>GT_Spot!T65</f>
        <v>0</v>
      </c>
      <c r="G65">
        <f>PPCL_NG!T65</f>
        <v>31.62</v>
      </c>
      <c r="H65">
        <f>PPCL_Spot!T65</f>
        <v>0</v>
      </c>
      <c r="I65">
        <f>Bawana_NG!T65</f>
        <v>69.59999999999998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336.96724857570069</v>
      </c>
      <c r="P65" s="77">
        <v>79.74306810311657</v>
      </c>
      <c r="Q65" s="77">
        <v>26.57693248701673</v>
      </c>
      <c r="R65" s="80">
        <v>19.699999999999996</v>
      </c>
      <c r="S65" s="80">
        <v>0</v>
      </c>
      <c r="T65" s="78">
        <f>SUMPRODUCT(LTA!F65:AJ65,LTA!F$101:AJ$101,LTA!F$105:AJ$105)</f>
        <v>27.66</v>
      </c>
      <c r="U65" s="78">
        <f>SUMPRODUCT(LTA!F65:AJ65,LTA!F$102:AJ$102,LTA!F$105:AJ$105)</f>
        <v>333.17999999999995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5.25</v>
      </c>
      <c r="AB65" s="117">
        <f>-STOA!P65</f>
        <v>0</v>
      </c>
      <c r="AC65">
        <f t="shared" si="0"/>
        <v>8.3108954254943779</v>
      </c>
      <c r="AD65">
        <f t="shared" si="1"/>
        <v>936.10903928977575</v>
      </c>
      <c r="AE65">
        <f>'IDT-1'!F65</f>
        <v>0</v>
      </c>
      <c r="AF65" s="26"/>
      <c r="AG65">
        <f t="shared" si="2"/>
        <v>936.10903928977575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14.12268554943614</v>
      </c>
      <c r="F66">
        <f>GT_Spot!T66</f>
        <v>0</v>
      </c>
      <c r="G66">
        <f>PPCL_NG!T66</f>
        <v>30.85</v>
      </c>
      <c r="H66">
        <f>PPCL_Spot!T66</f>
        <v>0</v>
      </c>
      <c r="I66">
        <f>Bawana_NG!T66</f>
        <v>69.59999999999998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341.76961210284719</v>
      </c>
      <c r="P66" s="77">
        <v>79.74306810311657</v>
      </c>
      <c r="Q66" s="77">
        <v>26.57693248701673</v>
      </c>
      <c r="R66" s="80">
        <v>19.699999999999996</v>
      </c>
      <c r="S66" s="80">
        <v>0</v>
      </c>
      <c r="T66" s="78">
        <f>SUMPRODUCT(LTA!F66:AJ66,LTA!F$101:AJ$101,LTA!F$105:AJ$105)</f>
        <v>24.04</v>
      </c>
      <c r="U66" s="78">
        <f>SUMPRODUCT(LTA!F66:AJ66,LTA!F$102:AJ$102,LTA!F$105:AJ$105)</f>
        <v>324.86999999999995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4.88</v>
      </c>
      <c r="AB66" s="117">
        <f>-STOA!P66</f>
        <v>0</v>
      </c>
      <c r="AC66">
        <f t="shared" si="0"/>
        <v>8.2381402245332662</v>
      </c>
      <c r="AD66">
        <f t="shared" si="1"/>
        <v>927.91415801788332</v>
      </c>
      <c r="AE66">
        <f>'IDT-1'!F66</f>
        <v>0</v>
      </c>
      <c r="AF66" s="26"/>
      <c r="AG66">
        <f t="shared" si="2"/>
        <v>927.91415801788332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14.12268554943614</v>
      </c>
      <c r="F67">
        <f>GT_Spot!T67</f>
        <v>0</v>
      </c>
      <c r="G67">
        <f>PPCL_NG!T67</f>
        <v>30.85</v>
      </c>
      <c r="H67">
        <f>PPCL_Spot!T67</f>
        <v>0</v>
      </c>
      <c r="I67">
        <f>Bawana_NG!T67</f>
        <v>69.59999999999998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350.02147511178958</v>
      </c>
      <c r="P67" s="77">
        <v>79.74306810311657</v>
      </c>
      <c r="Q67" s="77">
        <v>26.57693248701673</v>
      </c>
      <c r="R67" s="80">
        <v>19.699999999999996</v>
      </c>
      <c r="S67" s="80">
        <v>0</v>
      </c>
      <c r="T67" s="78">
        <f>SUMPRODUCT(LTA!F67:AJ67,LTA!F$101:AJ$101,LTA!F$105:AJ$105)</f>
        <v>21.58</v>
      </c>
      <c r="U67" s="78">
        <f>SUMPRODUCT(LTA!F67:AJ67,LTA!F$102:AJ$102,LTA!F$105:AJ$105)</f>
        <v>382.13999999999993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1.75</v>
      </c>
      <c r="AB67" s="117">
        <f>-STOA!P67</f>
        <v>0</v>
      </c>
      <c r="AC67">
        <f t="shared" si="0"/>
        <v>8.9768286190119611</v>
      </c>
      <c r="AD67">
        <f t="shared" si="1"/>
        <v>1011.1173326323471</v>
      </c>
      <c r="AE67">
        <f>'IDT-1'!F67</f>
        <v>0</v>
      </c>
      <c r="AF67" s="26"/>
      <c r="AG67">
        <f t="shared" si="2"/>
        <v>1011.1173326323471</v>
      </c>
      <c r="AI67" s="75">
        <f>PXIL!J67</f>
        <v>0</v>
      </c>
      <c r="AJ67" s="75">
        <f>PXIL!P67</f>
        <v>0</v>
      </c>
      <c r="AK67" s="75">
        <f>RTM_IEX!J67</f>
        <v>24.01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14.12268554943614</v>
      </c>
      <c r="F68">
        <f>GT_Spot!T68</f>
        <v>0</v>
      </c>
      <c r="G68">
        <f>PPCL_NG!T68</f>
        <v>30.85</v>
      </c>
      <c r="H68">
        <f>PPCL_Spot!T68</f>
        <v>0</v>
      </c>
      <c r="I68">
        <f>Bawana_NG!T68</f>
        <v>69.59999999999998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359.14855821816883</v>
      </c>
      <c r="P68" s="77">
        <v>79.74306810311657</v>
      </c>
      <c r="Q68" s="77">
        <v>26.57693248701673</v>
      </c>
      <c r="R68" s="80">
        <v>15.4</v>
      </c>
      <c r="S68" s="80">
        <v>0</v>
      </c>
      <c r="T68" s="78">
        <f>SUMPRODUCT(LTA!F68:AJ68,LTA!F$101:AJ$101,LTA!F$105:AJ$105)</f>
        <v>17.34</v>
      </c>
      <c r="U68" s="78">
        <f>SUMPRODUCT(LTA!F68:AJ68,LTA!F$102:AJ$102,LTA!F$105:AJ$105)</f>
        <v>372.83999999999992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1.75</v>
      </c>
      <c r="AB68" s="117">
        <f>-STOA!P68</f>
        <v>0</v>
      </c>
      <c r="AC68">
        <f t="shared" ref="AC68:AC98" si="3">SUMIF(B68:AB68,"&gt;0")*$AC$2-SUMIF(B68:AB68,"&lt;0")*($AC$2/(1-$AC$2))+SUMIF(AI68:AN68,"&gt;0")*$AC$2-SUMIF(AI68:AN68,"&lt;0")*($AC$2/(1-$AC$2))</f>
        <v>8.9001549503480959</v>
      </c>
      <c r="AD68">
        <f t="shared" ref="AD68:AD98" si="4">SUM(B68:AB68,AI68:AR68)-AC68</f>
        <v>1002.4810894073901</v>
      </c>
      <c r="AE68">
        <f>'IDT-1'!F68</f>
        <v>0</v>
      </c>
      <c r="AF68" s="26"/>
      <c r="AG68">
        <f t="shared" ref="AG68:AG98" si="5">SUM(AD68:AF68)</f>
        <v>1002.4810894073901</v>
      </c>
      <c r="AI68" s="75">
        <f>PXIL!J68</f>
        <v>0</v>
      </c>
      <c r="AJ68" s="75">
        <f>PXIL!P68</f>
        <v>0</v>
      </c>
      <c r="AK68" s="75">
        <f>RTM_IEX!J68</f>
        <v>24.01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14.12268554943614</v>
      </c>
      <c r="F69">
        <f>GT_Spot!T69</f>
        <v>0</v>
      </c>
      <c r="G69">
        <f>PPCL_NG!T69</f>
        <v>31.808072238046179</v>
      </c>
      <c r="H69">
        <f>PPCL_Spot!T69</f>
        <v>0</v>
      </c>
      <c r="I69">
        <f>Bawana_NG!T69</f>
        <v>69.59999999999998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420.54621977550545</v>
      </c>
      <c r="P69" s="77">
        <v>79.74306810311657</v>
      </c>
      <c r="Q69" s="77">
        <v>26.57693248701673</v>
      </c>
      <c r="R69" s="80">
        <v>8.8825576036866387</v>
      </c>
      <c r="S69" s="80">
        <v>0</v>
      </c>
      <c r="T69" s="78">
        <f>SUMPRODUCT(LTA!F69:AJ69,LTA!F$101:AJ$101,LTA!F$105:AJ$105)</f>
        <v>13.059999999999999</v>
      </c>
      <c r="U69" s="78">
        <f>SUMPRODUCT(LTA!F69:AJ69,LTA!F$102:AJ$102,LTA!F$105:AJ$105)</f>
        <v>380.48999999999995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1.75</v>
      </c>
      <c r="AB69" s="117">
        <f>-STOA!P69</f>
        <v>0</v>
      </c>
      <c r="AC69">
        <f t="shared" si="3"/>
        <v>9.4211879146599085</v>
      </c>
      <c r="AD69">
        <f t="shared" si="4"/>
        <v>1061.1683478421478</v>
      </c>
      <c r="AE69">
        <f>'IDT-1'!F69</f>
        <v>-92.445999999999998</v>
      </c>
      <c r="AF69" s="26"/>
      <c r="AG69">
        <f t="shared" si="5"/>
        <v>968.72234784214777</v>
      </c>
      <c r="AI69" s="75">
        <f>PXIL!J69</f>
        <v>0</v>
      </c>
      <c r="AJ69" s="75">
        <f>PXIL!P69</f>
        <v>0</v>
      </c>
      <c r="AK69" s="75">
        <f>RTM_IEX!J69</f>
        <v>24.01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14.12268554943614</v>
      </c>
      <c r="F70">
        <f>GT_Spot!T70</f>
        <v>0</v>
      </c>
      <c r="G70">
        <f>PPCL_NG!T70</f>
        <v>30.85</v>
      </c>
      <c r="H70">
        <f>PPCL_Spot!T70</f>
        <v>0</v>
      </c>
      <c r="I70">
        <f>Bawana_NG!T70</f>
        <v>69.59999999999998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433.26155663918513</v>
      </c>
      <c r="P70" s="77">
        <v>79.74306810311657</v>
      </c>
      <c r="Q70" s="77">
        <v>26.57693248701673</v>
      </c>
      <c r="R70" s="80">
        <v>3.8774540682414704</v>
      </c>
      <c r="S70" s="80">
        <v>0</v>
      </c>
      <c r="T70" s="78">
        <f>SUMPRODUCT(LTA!F70:AJ70,LTA!F$101:AJ$101,LTA!F$105:AJ$105)</f>
        <v>9.52</v>
      </c>
      <c r="U70" s="78">
        <f>SUMPRODUCT(LTA!F70:AJ70,LTA!F$102:AJ$102,LTA!F$105:AJ$105)</f>
        <v>373.26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1.75</v>
      </c>
      <c r="AB70" s="117">
        <f>-STOA!P70</f>
        <v>0</v>
      </c>
      <c r="AC70">
        <f t="shared" si="3"/>
        <v>9.3858309322535654</v>
      </c>
      <c r="AD70">
        <f t="shared" si="4"/>
        <v>1057.1858659147424</v>
      </c>
      <c r="AE70">
        <f>'IDT-1'!F70</f>
        <v>-82.100999999999999</v>
      </c>
      <c r="AF70" s="26"/>
      <c r="AG70">
        <f t="shared" si="5"/>
        <v>975.08486591474241</v>
      </c>
      <c r="AI70" s="75">
        <f>PXIL!J70</f>
        <v>0</v>
      </c>
      <c r="AJ70" s="75">
        <f>PXIL!P70</f>
        <v>0</v>
      </c>
      <c r="AK70" s="75">
        <f>RTM_IEX!J70</f>
        <v>24.01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14.12268554943614</v>
      </c>
      <c r="F71">
        <f>GT_Spot!T71</f>
        <v>0</v>
      </c>
      <c r="G71">
        <f>PPCL_NG!T71</f>
        <v>30.85</v>
      </c>
      <c r="H71">
        <f>PPCL_Spot!T71</f>
        <v>0</v>
      </c>
      <c r="I71">
        <f>Bawana_NG!T71</f>
        <v>69.59999999999998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453.07075550963197</v>
      </c>
      <c r="P71" s="77">
        <v>79.74306810311657</v>
      </c>
      <c r="Q71" s="77">
        <v>26.57693248701673</v>
      </c>
      <c r="R71" s="80">
        <v>0.77</v>
      </c>
      <c r="S71" s="80">
        <v>0</v>
      </c>
      <c r="T71" s="78">
        <f>SUMPRODUCT(LTA!F71:AJ71,LTA!F$101:AJ$101,LTA!F$105:AJ$105)</f>
        <v>6.4700000000000006</v>
      </c>
      <c r="U71" s="78">
        <f>SUMPRODUCT(LTA!F71:AJ71,LTA!F$102:AJ$102,LTA!F$105:AJ$105)</f>
        <v>368.18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1.75</v>
      </c>
      <c r="AB71" s="117">
        <f>-STOA!P71</f>
        <v>0</v>
      </c>
      <c r="AC71">
        <f t="shared" si="3"/>
        <v>9.338755561734926</v>
      </c>
      <c r="AD71">
        <f t="shared" si="4"/>
        <v>1031.7946860874665</v>
      </c>
      <c r="AE71">
        <f>'IDT-1'!F71</f>
        <v>-82.137</v>
      </c>
      <c r="AF71" s="26"/>
      <c r="AG71">
        <f t="shared" si="5"/>
        <v>949.65768608746657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-10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14.12268554943614</v>
      </c>
      <c r="F72">
        <f>GT_Spot!T72</f>
        <v>0</v>
      </c>
      <c r="G72">
        <f>PPCL_NG!T72</f>
        <v>30.85</v>
      </c>
      <c r="H72">
        <f>PPCL_Spot!T72</f>
        <v>0</v>
      </c>
      <c r="I72">
        <f>Bawana_NG!T72</f>
        <v>69.59999999999998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478.56057752915365</v>
      </c>
      <c r="P72" s="77">
        <v>79.74306810311657</v>
      </c>
      <c r="Q72" s="77">
        <v>26.57693248701673</v>
      </c>
      <c r="R72" s="80">
        <v>0.11000000000000001</v>
      </c>
      <c r="S72" s="80">
        <v>0</v>
      </c>
      <c r="T72" s="78">
        <f>SUMPRODUCT(LTA!F72:AJ72,LTA!F$101:AJ$101,LTA!F$105:AJ$105)</f>
        <v>3.75</v>
      </c>
      <c r="U72" s="78">
        <f>SUMPRODUCT(LTA!F72:AJ72,LTA!F$102:AJ$102,LTA!F$105:AJ$105)</f>
        <v>364.76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1.75</v>
      </c>
      <c r="AB72" s="117">
        <f>-STOA!P72</f>
        <v>0</v>
      </c>
      <c r="AC72">
        <f t="shared" si="3"/>
        <v>9.7525407202847632</v>
      </c>
      <c r="AD72">
        <f t="shared" si="4"/>
        <v>1098.4907229484384</v>
      </c>
      <c r="AE72">
        <f>'IDT-1'!F72</f>
        <v>-91.537000000000006</v>
      </c>
      <c r="AF72" s="26"/>
      <c r="AG72">
        <f t="shared" si="5"/>
        <v>1006.9537229484383</v>
      </c>
      <c r="AI72" s="75">
        <f>PXIL!J72</f>
        <v>0</v>
      </c>
      <c r="AJ72" s="75">
        <f>PXIL!P72</f>
        <v>0</v>
      </c>
      <c r="AK72" s="75">
        <f>RTM_IEX!J72</f>
        <v>38.42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14.12268554943614</v>
      </c>
      <c r="F73">
        <f>GT_Spot!T73</f>
        <v>0</v>
      </c>
      <c r="G73">
        <f>PPCL_NG!T73</f>
        <v>30.85</v>
      </c>
      <c r="H73">
        <f>PPCL_Spot!T73</f>
        <v>0</v>
      </c>
      <c r="I73">
        <f>Bawana_NG!T73</f>
        <v>69.150000000000006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514.5009848570478</v>
      </c>
      <c r="P73" s="77">
        <v>79.74306810311657</v>
      </c>
      <c r="Q73" s="77">
        <v>26.57693248701673</v>
      </c>
      <c r="R73" s="80">
        <v>0</v>
      </c>
      <c r="S73" s="80">
        <v>0</v>
      </c>
      <c r="T73" s="78">
        <f>SUMPRODUCT(LTA!F73:AJ73,LTA!F$101:AJ$101,LTA!F$105:AJ$105)</f>
        <v>1.27</v>
      </c>
      <c r="U73" s="78">
        <f>SUMPRODUCT(LTA!F73:AJ73,LTA!F$102:AJ$102,LTA!F$105:AJ$105)</f>
        <v>362.89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1.75</v>
      </c>
      <c r="AB73" s="117">
        <f>-STOA!P73</f>
        <v>0</v>
      </c>
      <c r="AC73">
        <f t="shared" si="3"/>
        <v>9.7319029423812093</v>
      </c>
      <c r="AD73">
        <f t="shared" si="4"/>
        <v>1086.1217680542361</v>
      </c>
      <c r="AE73">
        <f>'IDT-1'!F73</f>
        <v>-110.78700000000001</v>
      </c>
      <c r="AF73" s="26"/>
      <c r="AG73">
        <f t="shared" si="5"/>
        <v>975.33476805423606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-5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14.12268554943614</v>
      </c>
      <c r="F74">
        <f>GT_Spot!T74</f>
        <v>0</v>
      </c>
      <c r="G74">
        <f>PPCL_NG!T74</f>
        <v>30.85</v>
      </c>
      <c r="H74">
        <f>PPCL_Spot!T74</f>
        <v>0</v>
      </c>
      <c r="I74">
        <f>Bawana_NG!T74</f>
        <v>69.59999999999998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527.58896337114788</v>
      </c>
      <c r="P74" s="77">
        <v>79.74306810311657</v>
      </c>
      <c r="Q74" s="77">
        <v>26.57693248701673</v>
      </c>
      <c r="R74" s="80">
        <v>0</v>
      </c>
      <c r="S74" s="80">
        <v>0</v>
      </c>
      <c r="T74" s="78">
        <f>SUMPRODUCT(LTA!F74:AJ74,LTA!F$101:AJ$101,LTA!F$105:AJ$105)</f>
        <v>0.09</v>
      </c>
      <c r="U74" s="78">
        <f>SUMPRODUCT(LTA!F74:AJ74,LTA!F$102:AJ$102,LTA!F$105:AJ$105)</f>
        <v>362.31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1.75</v>
      </c>
      <c r="AB74" s="117">
        <f>-STOA!P74</f>
        <v>0</v>
      </c>
      <c r="AC74">
        <f t="shared" si="3"/>
        <v>10.086926515694314</v>
      </c>
      <c r="AD74">
        <f t="shared" si="4"/>
        <v>1136.1547229950229</v>
      </c>
      <c r="AE74">
        <f>'IDT-1'!F74</f>
        <v>-110.675</v>
      </c>
      <c r="AF74" s="26"/>
      <c r="AG74">
        <f t="shared" si="5"/>
        <v>1025.4797229950229</v>
      </c>
      <c r="AI74" s="75">
        <f>PXIL!J74</f>
        <v>0</v>
      </c>
      <c r="AJ74" s="75">
        <f>PXIL!P74</f>
        <v>0</v>
      </c>
      <c r="AK74" s="75">
        <f>RTM_IEX!J74</f>
        <v>33.61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14.233307107264624</v>
      </c>
      <c r="F75">
        <f>GT_Spot!T75</f>
        <v>0</v>
      </c>
      <c r="G75">
        <f>PPCL_NG!T75</f>
        <v>30.08</v>
      </c>
      <c r="H75">
        <f>PPCL_Spot!T75</f>
        <v>0</v>
      </c>
      <c r="I75">
        <f>Bawana_NG!T75</f>
        <v>69.59999999999998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528.83150509794552</v>
      </c>
      <c r="P75" s="77">
        <v>79.74306810311657</v>
      </c>
      <c r="Q75" s="77">
        <v>26.57693248701673</v>
      </c>
      <c r="R75" s="80">
        <v>0</v>
      </c>
      <c r="S75" s="80">
        <v>0</v>
      </c>
      <c r="T75" s="78">
        <f>SUMPRODUCT(LTA!F75:AJ75,LTA!F$101:AJ$101,LTA!F$105:AJ$105)</f>
        <v>0</v>
      </c>
      <c r="U75" s="78">
        <f>SUMPRODUCT(LTA!F75:AJ75,LTA!F$102:AJ$102,LTA!F$105:AJ$105)</f>
        <v>363.78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-103</v>
      </c>
      <c r="AA75" s="117">
        <f>STOA!J75</f>
        <v>1.75</v>
      </c>
      <c r="AB75" s="117">
        <f>-STOA!P75</f>
        <v>0</v>
      </c>
      <c r="AC75">
        <f t="shared" si="3"/>
        <v>11.01873748738514</v>
      </c>
      <c r="AD75">
        <f t="shared" si="4"/>
        <v>1034.1960753079582</v>
      </c>
      <c r="AE75">
        <f>'IDT-1'!F75</f>
        <v>0</v>
      </c>
      <c r="AF75" s="26"/>
      <c r="AG75">
        <f t="shared" si="5"/>
        <v>1034.1960753079582</v>
      </c>
      <c r="AI75" s="75">
        <f>PXIL!J75</f>
        <v>0</v>
      </c>
      <c r="AJ75" s="75">
        <f>PXIL!P75</f>
        <v>0</v>
      </c>
      <c r="AK75" s="75">
        <f>RTM_IEX!J75</f>
        <v>33.619999999999997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14.233307107264624</v>
      </c>
      <c r="F76">
        <f>GT_Spot!T76</f>
        <v>0</v>
      </c>
      <c r="G76">
        <f>PPCL_NG!T76</f>
        <v>30.85</v>
      </c>
      <c r="H76">
        <f>PPCL_Spot!T76</f>
        <v>0</v>
      </c>
      <c r="I76">
        <f>Bawana_NG!T76</f>
        <v>69.37741225616351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526.92745493839971</v>
      </c>
      <c r="P76" s="77">
        <v>79.74306810311657</v>
      </c>
      <c r="Q76" s="77">
        <v>26.57693248701673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363.89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-107</v>
      </c>
      <c r="AA76" s="117">
        <f>STOA!J76</f>
        <v>1.75</v>
      </c>
      <c r="AB76" s="117">
        <f>-STOA!P76</f>
        <v>0</v>
      </c>
      <c r="AC76">
        <f t="shared" si="3"/>
        <v>11.170087583924158</v>
      </c>
      <c r="AD76">
        <f t="shared" si="4"/>
        <v>1043.208087308037</v>
      </c>
      <c r="AE76">
        <f>'IDT-1'!F76</f>
        <v>0</v>
      </c>
      <c r="AF76" s="26"/>
      <c r="AG76">
        <f t="shared" si="5"/>
        <v>1043.208087308037</v>
      </c>
      <c r="AI76" s="75">
        <f>PXIL!J76</f>
        <v>0</v>
      </c>
      <c r="AJ76" s="75">
        <f>PXIL!P76</f>
        <v>0</v>
      </c>
      <c r="AK76" s="75">
        <f>RTM_IEX!J76</f>
        <v>48.03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14.233307107264624</v>
      </c>
      <c r="F77">
        <f>GT_Spot!T77</f>
        <v>0</v>
      </c>
      <c r="G77">
        <f>PPCL_NG!T77</f>
        <v>30.85</v>
      </c>
      <c r="H77">
        <f>PPCL_Spot!T77</f>
        <v>0</v>
      </c>
      <c r="I77">
        <f>Bawana_NG!T77</f>
        <v>69.37741225616351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526.92736086257469</v>
      </c>
      <c r="P77" s="77">
        <v>79.74306810311657</v>
      </c>
      <c r="Q77" s="77">
        <v>26.57693248701673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363.96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-108</v>
      </c>
      <c r="AA77" s="117">
        <f>STOA!J77</f>
        <v>1.75</v>
      </c>
      <c r="AB77" s="117">
        <f>-STOA!P77</f>
        <v>0</v>
      </c>
      <c r="AC77">
        <f t="shared" si="3"/>
        <v>11.010532883579092</v>
      </c>
      <c r="AD77">
        <f t="shared" si="4"/>
        <v>1023.2275479325569</v>
      </c>
      <c r="AE77">
        <f>'IDT-1'!F77</f>
        <v>0</v>
      </c>
      <c r="AF77" s="26"/>
      <c r="AG77">
        <f t="shared" si="5"/>
        <v>1023.2275479325569</v>
      </c>
      <c r="AI77" s="75">
        <f>PXIL!J77</f>
        <v>0</v>
      </c>
      <c r="AJ77" s="75">
        <f>PXIL!P77</f>
        <v>0</v>
      </c>
      <c r="AK77" s="75">
        <f>RTM_IEX!J77</f>
        <v>28.82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22.269617287164802</v>
      </c>
      <c r="F78">
        <f>GT_Spot!T78</f>
        <v>0</v>
      </c>
      <c r="G78">
        <f>PPCL_NG!T78</f>
        <v>39</v>
      </c>
      <c r="H78">
        <f>PPCL_Spot!T78</f>
        <v>0</v>
      </c>
      <c r="I78">
        <f>Bawana_NG!T78</f>
        <v>69.37741225616351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517.49338222405936</v>
      </c>
      <c r="P78" s="77">
        <v>79.74306810311657</v>
      </c>
      <c r="Q78" s="77">
        <v>26.57693248701673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364.07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-96</v>
      </c>
      <c r="AA78" s="117">
        <f>STOA!J78</f>
        <v>1.75</v>
      </c>
      <c r="AB78" s="117">
        <f>-STOA!P78</f>
        <v>0</v>
      </c>
      <c r="AC78">
        <f t="shared" si="3"/>
        <v>10.843939783709864</v>
      </c>
      <c r="AD78">
        <f t="shared" si="4"/>
        <v>998.43647257381099</v>
      </c>
      <c r="AE78">
        <f>'IDT-1'!F78</f>
        <v>0</v>
      </c>
      <c r="AF78" s="26"/>
      <c r="AG78">
        <f t="shared" si="5"/>
        <v>998.43647257381099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-15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14.233307107264624</v>
      </c>
      <c r="F79">
        <f>GT_Spot!T79</f>
        <v>0</v>
      </c>
      <c r="G79">
        <f>PPCL_NG!T79</f>
        <v>30.85</v>
      </c>
      <c r="H79">
        <f>PPCL_Spot!T79</f>
        <v>0</v>
      </c>
      <c r="I79">
        <f>Bawana_NG!T79</f>
        <v>67.36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495.28833861980519</v>
      </c>
      <c r="P79" s="77">
        <v>79.74306810311657</v>
      </c>
      <c r="Q79" s="77">
        <v>26.57693248701673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364.1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-73</v>
      </c>
      <c r="AA79" s="117">
        <f>STOA!J79</f>
        <v>1.75</v>
      </c>
      <c r="AB79" s="117">
        <f>-STOA!P79</f>
        <v>0</v>
      </c>
      <c r="AC79">
        <f t="shared" si="3"/>
        <v>10.320285796711648</v>
      </c>
      <c r="AD79">
        <f t="shared" si="4"/>
        <v>1015.7913605204915</v>
      </c>
      <c r="AE79">
        <f>'IDT-1'!F79</f>
        <v>0</v>
      </c>
      <c r="AF79" s="26"/>
      <c r="AG79">
        <f t="shared" si="5"/>
        <v>1015.7913605204915</v>
      </c>
      <c r="AI79" s="75">
        <f>PXIL!J79</f>
        <v>0</v>
      </c>
      <c r="AJ79" s="75">
        <f>PXIL!P79</f>
        <v>0</v>
      </c>
      <c r="AK79" s="75">
        <f>RTM_IEX!J79</f>
        <v>19.21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14.233307107264624</v>
      </c>
      <c r="F80">
        <f>GT_Spot!T80</f>
        <v>0</v>
      </c>
      <c r="G80">
        <f>PPCL_NG!T80</f>
        <v>30.85</v>
      </c>
      <c r="H80">
        <f>PPCL_Spot!T80</f>
        <v>0</v>
      </c>
      <c r="I80">
        <f>Bawana_NG!T80</f>
        <v>68.47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480.55385378655058</v>
      </c>
      <c r="P80" s="77">
        <v>79.74306810311657</v>
      </c>
      <c r="Q80" s="77">
        <v>26.57693248701673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364.53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-32</v>
      </c>
      <c r="AA80" s="117">
        <f>STOA!J80</f>
        <v>1.75</v>
      </c>
      <c r="AB80" s="117">
        <f>-STOA!P80</f>
        <v>0</v>
      </c>
      <c r="AC80">
        <f t="shared" si="3"/>
        <v>9.7556911017689973</v>
      </c>
      <c r="AD80">
        <f t="shared" si="4"/>
        <v>1034.5614703821796</v>
      </c>
      <c r="AE80">
        <f>'IDT-1'!F80</f>
        <v>-26</v>
      </c>
      <c r="AF80" s="26"/>
      <c r="AG80">
        <f t="shared" si="5"/>
        <v>1008.5614703821796</v>
      </c>
      <c r="AI80" s="75">
        <f>PXIL!J80</f>
        <v>0</v>
      </c>
      <c r="AJ80" s="75">
        <f>PXIL!P80</f>
        <v>0</v>
      </c>
      <c r="AK80" s="75">
        <f>RTM_IEX!J80</f>
        <v>9.61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14.233307107264624</v>
      </c>
      <c r="F81">
        <f>GT_Spot!T81</f>
        <v>0</v>
      </c>
      <c r="G81">
        <f>PPCL_NG!T81</f>
        <v>30.08</v>
      </c>
      <c r="H81">
        <f>PPCL_Spot!T81</f>
        <v>0</v>
      </c>
      <c r="I81">
        <f>Bawana_NG!T81</f>
        <v>68.239999999999995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453.46126512285451</v>
      </c>
      <c r="P81" s="77">
        <v>79.74306810311657</v>
      </c>
      <c r="Q81" s="77">
        <v>26.57693248701673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364.54999999999995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1.75</v>
      </c>
      <c r="AB81" s="117">
        <f>-STOA!P81</f>
        <v>0</v>
      </c>
      <c r="AC81">
        <f t="shared" si="3"/>
        <v>9.3512722408182203</v>
      </c>
      <c r="AD81">
        <f t="shared" si="4"/>
        <v>1053.2933005794341</v>
      </c>
      <c r="AE81">
        <f>'IDT-1'!F81</f>
        <v>-59.524999999999999</v>
      </c>
      <c r="AF81" s="26"/>
      <c r="AG81">
        <f t="shared" si="5"/>
        <v>993.76830057943414</v>
      </c>
      <c r="AI81" s="75">
        <f>PXIL!J81</f>
        <v>0</v>
      </c>
      <c r="AJ81" s="75">
        <f>PXIL!P81</f>
        <v>0</v>
      </c>
      <c r="AK81" s="75">
        <f>RTM_IEX!J81</f>
        <v>24.01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14.233307107264624</v>
      </c>
      <c r="F82">
        <f>GT_Spot!T82</f>
        <v>0</v>
      </c>
      <c r="G82">
        <f>PPCL_NG!T82</f>
        <v>30.85</v>
      </c>
      <c r="H82">
        <f>PPCL_Spot!T82</f>
        <v>0</v>
      </c>
      <c r="I82">
        <f>Bawana_NG!T82</f>
        <v>68.239999999999995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444.58066472249476</v>
      </c>
      <c r="P82" s="77">
        <v>79.74306810311657</v>
      </c>
      <c r="Q82" s="77">
        <v>26.57693248701673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364.79999999999995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1.75</v>
      </c>
      <c r="AB82" s="117">
        <f>-STOA!P82</f>
        <v>0</v>
      </c>
      <c r="AC82">
        <f t="shared" si="3"/>
        <v>9.1152015949060345</v>
      </c>
      <c r="AD82">
        <f t="shared" si="4"/>
        <v>1016.6587708249867</v>
      </c>
      <c r="AE82">
        <f>'IDT-1'!F82</f>
        <v>-67.588999999999999</v>
      </c>
      <c r="AF82" s="26"/>
      <c r="AG82">
        <f t="shared" si="5"/>
        <v>949.06977082498679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-5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14.233307107264624</v>
      </c>
      <c r="F83">
        <f>GT_Spot!T83</f>
        <v>0</v>
      </c>
      <c r="G83">
        <f>PPCL_NG!T83</f>
        <v>30.85</v>
      </c>
      <c r="H83">
        <f>PPCL_Spot!T83</f>
        <v>0</v>
      </c>
      <c r="I83">
        <f>Bawana_NG!T83</f>
        <v>68.02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392.96054734677887</v>
      </c>
      <c r="P83" s="77">
        <v>79.74306810311657</v>
      </c>
      <c r="Q83" s="77">
        <v>26.57693248701673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349.28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1.75</v>
      </c>
      <c r="AB83" s="117">
        <f>-STOA!P83</f>
        <v>0</v>
      </c>
      <c r="AC83">
        <f t="shared" si="3"/>
        <v>8.5202819243887564</v>
      </c>
      <c r="AD83">
        <f t="shared" si="4"/>
        <v>959.69357311978797</v>
      </c>
      <c r="AE83">
        <f>'IDT-1'!F83</f>
        <v>0</v>
      </c>
      <c r="AF83" s="26"/>
      <c r="AG83">
        <f t="shared" si="5"/>
        <v>959.69357311978797</v>
      </c>
      <c r="AI83" s="75">
        <f>PXIL!J83</f>
        <v>0</v>
      </c>
      <c r="AJ83" s="75">
        <f>PXIL!P83</f>
        <v>0</v>
      </c>
      <c r="AK83" s="75">
        <f>RTM_IEX!J83</f>
        <v>4.8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14.233307107264624</v>
      </c>
      <c r="F84">
        <f>GT_Spot!T84</f>
        <v>0</v>
      </c>
      <c r="G84">
        <f>PPCL_NG!T84</f>
        <v>30.85</v>
      </c>
      <c r="H84">
        <f>PPCL_Spot!T84</f>
        <v>0</v>
      </c>
      <c r="I84">
        <f>Bawana_NG!T84</f>
        <v>68.02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357.44724038689174</v>
      </c>
      <c r="P84" s="77">
        <v>79.74306810311657</v>
      </c>
      <c r="Q84" s="77">
        <v>26.57693248701673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349.26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1.75</v>
      </c>
      <c r="AB84" s="117">
        <f>-STOA!P84</f>
        <v>0</v>
      </c>
      <c r="AC84">
        <f t="shared" si="3"/>
        <v>8.249916823141751</v>
      </c>
      <c r="AD84">
        <f t="shared" si="4"/>
        <v>929.24063126114788</v>
      </c>
      <c r="AE84">
        <f>'IDT-1'!F84</f>
        <v>0</v>
      </c>
      <c r="AF84" s="26"/>
      <c r="AG84">
        <f t="shared" si="5"/>
        <v>929.24063126114788</v>
      </c>
      <c r="AI84" s="75">
        <f>PXIL!J84</f>
        <v>0</v>
      </c>
      <c r="AJ84" s="75">
        <f>PXIL!P84</f>
        <v>0</v>
      </c>
      <c r="AK84" s="75">
        <f>RTM_IEX!J84</f>
        <v>9.61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14.233307107264624</v>
      </c>
      <c r="F85">
        <f>GT_Spot!T85</f>
        <v>0</v>
      </c>
      <c r="G85">
        <f>PPCL_NG!T85</f>
        <v>30.85</v>
      </c>
      <c r="H85">
        <f>PPCL_Spot!T85</f>
        <v>0</v>
      </c>
      <c r="I85">
        <f>Bawana_NG!T85</f>
        <v>67.150000000000006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343.04111131031544</v>
      </c>
      <c r="P85" s="77">
        <v>79.74306810311657</v>
      </c>
      <c r="Q85" s="77">
        <v>26.57693248701673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349.77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1.75</v>
      </c>
      <c r="AB85" s="117">
        <f>-STOA!P85</f>
        <v>0</v>
      </c>
      <c r="AC85">
        <f t="shared" si="3"/>
        <v>8.035406887267877</v>
      </c>
      <c r="AD85">
        <f t="shared" si="4"/>
        <v>905.07901212044544</v>
      </c>
      <c r="AE85">
        <f>'IDT-1'!F85</f>
        <v>0</v>
      </c>
      <c r="AF85" s="26"/>
      <c r="AG85">
        <f t="shared" si="5"/>
        <v>905.07901212044544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14.233307107264624</v>
      </c>
      <c r="F86">
        <f>GT_Spot!T86</f>
        <v>0</v>
      </c>
      <c r="G86">
        <f>PPCL_NG!T86</f>
        <v>30.85</v>
      </c>
      <c r="H86">
        <f>PPCL_Spot!T86</f>
        <v>0</v>
      </c>
      <c r="I86">
        <f>Bawana_NG!T86</f>
        <v>68.47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347.29065397945027</v>
      </c>
      <c r="P86" s="77">
        <v>79.74306810311657</v>
      </c>
      <c r="Q86" s="77">
        <v>26.57693248701673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354.61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1.75</v>
      </c>
      <c r="AB86" s="117">
        <f>-STOA!P86</f>
        <v>0</v>
      </c>
      <c r="AC86">
        <f t="shared" si="3"/>
        <v>8.2157921379782177</v>
      </c>
      <c r="AD86">
        <f t="shared" si="4"/>
        <v>905.30816953886995</v>
      </c>
      <c r="AE86">
        <f>'IDT-1'!F86</f>
        <v>-26.303999999999998</v>
      </c>
      <c r="AF86" s="26"/>
      <c r="AG86">
        <f t="shared" si="5"/>
        <v>879.00416953886997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-10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14.233307107264624</v>
      </c>
      <c r="F87">
        <f>GT_Spot!T87</f>
        <v>0</v>
      </c>
      <c r="G87">
        <f>PPCL_NG!T87</f>
        <v>31.62</v>
      </c>
      <c r="H87">
        <f>PPCL_Spot!T87</f>
        <v>0</v>
      </c>
      <c r="I87">
        <f>Bawana_NG!T87</f>
        <v>68.47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315.57611910090407</v>
      </c>
      <c r="P87" s="77">
        <v>79.74306810311657</v>
      </c>
      <c r="Q87" s="77">
        <v>26.57693248701673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354.59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1.75</v>
      </c>
      <c r="AB87" s="117">
        <f>-STOA!P87</f>
        <v>0</v>
      </c>
      <c r="AC87">
        <f t="shared" si="3"/>
        <v>7.9876948686579876</v>
      </c>
      <c r="AD87">
        <f t="shared" si="4"/>
        <v>869.57173192964399</v>
      </c>
      <c r="AE87">
        <f>'IDT-1'!F87</f>
        <v>-32</v>
      </c>
      <c r="AF87" s="26"/>
      <c r="AG87">
        <f t="shared" si="5"/>
        <v>837.57173192964399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-15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14.233307107264624</v>
      </c>
      <c r="F88">
        <f>GT_Spot!T88</f>
        <v>0</v>
      </c>
      <c r="G88">
        <f>PPCL_NG!T88</f>
        <v>30.85</v>
      </c>
      <c r="H88">
        <f>PPCL_Spot!T88</f>
        <v>0</v>
      </c>
      <c r="I88">
        <f>Bawana_NG!T88</f>
        <v>68.69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299.35118969650404</v>
      </c>
      <c r="P88" s="77">
        <v>79.74306810311657</v>
      </c>
      <c r="Q88" s="77">
        <v>7.6811339140705748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354.49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1.75</v>
      </c>
      <c r="AB88" s="117">
        <f>-STOA!P88</f>
        <v>0</v>
      </c>
      <c r="AC88">
        <f t="shared" si="3"/>
        <v>7.7616937376792956</v>
      </c>
      <c r="AD88">
        <f t="shared" si="4"/>
        <v>824.02700508327666</v>
      </c>
      <c r="AE88">
        <f>'IDT-1'!F88</f>
        <v>-4.9130000000000003</v>
      </c>
      <c r="AF88" s="26"/>
      <c r="AG88">
        <f t="shared" si="5"/>
        <v>819.11400508327665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-25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14.233307107264624</v>
      </c>
      <c r="F89">
        <f>GT_Spot!T89</f>
        <v>0</v>
      </c>
      <c r="G89">
        <f>PPCL_NG!T89</f>
        <v>30.85</v>
      </c>
      <c r="H89">
        <f>PPCL_Spot!T89</f>
        <v>0</v>
      </c>
      <c r="I89">
        <f>Bawana_NG!T89</f>
        <v>50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291.15576032970409</v>
      </c>
      <c r="P89" s="77">
        <v>79.74306810311657</v>
      </c>
      <c r="Q89" s="77">
        <v>7.6811339140705748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354.46999999999997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1.75</v>
      </c>
      <c r="AB89" s="117">
        <f>-STOA!P89</f>
        <v>0</v>
      </c>
      <c r="AC89">
        <f t="shared" si="3"/>
        <v>7.3917540464185247</v>
      </c>
      <c r="AD89">
        <f t="shared" si="4"/>
        <v>812.49151540773732</v>
      </c>
      <c r="AE89">
        <f>'IDT-1'!F89</f>
        <v>0</v>
      </c>
      <c r="AF89" s="26"/>
      <c r="AG89">
        <f t="shared" si="5"/>
        <v>812.49151540773732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-10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15.211043270507036</v>
      </c>
      <c r="F90">
        <f>GT_Spot!T90</f>
        <v>0</v>
      </c>
      <c r="G90">
        <f>PPCL_NG!T90</f>
        <v>30.85</v>
      </c>
      <c r="H90">
        <f>PPCL_Spot!T90</f>
        <v>0</v>
      </c>
      <c r="I90">
        <f>Bawana_NG!T90</f>
        <v>50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286.8483404497041</v>
      </c>
      <c r="P90" s="77">
        <v>79.74306810311657</v>
      </c>
      <c r="Q90" s="77">
        <v>7.6811339140705748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344.74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1.75</v>
      </c>
      <c r="AB90" s="117">
        <f>-STOA!P90</f>
        <v>0</v>
      </c>
      <c r="AC90">
        <f t="shared" si="3"/>
        <v>7.399335554489106</v>
      </c>
      <c r="AD90">
        <f t="shared" si="4"/>
        <v>833.4342501829093</v>
      </c>
      <c r="AE90">
        <f>'IDT-1'!F90</f>
        <v>0</v>
      </c>
      <c r="AF90" s="26"/>
      <c r="AG90">
        <f t="shared" si="5"/>
        <v>833.4342501829093</v>
      </c>
      <c r="AI90" s="75">
        <f>PXIL!J90</f>
        <v>0</v>
      </c>
      <c r="AJ90" s="75">
        <f>PXIL!P90</f>
        <v>0</v>
      </c>
      <c r="AK90" s="75">
        <f>RTM_IEX!J90</f>
        <v>24.01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15.211043270507036</v>
      </c>
      <c r="F91">
        <f>GT_Spot!T91</f>
        <v>0</v>
      </c>
      <c r="G91">
        <f>PPCL_NG!T91</f>
        <v>30.85</v>
      </c>
      <c r="H91">
        <f>PPCL_Spot!T91</f>
        <v>0</v>
      </c>
      <c r="I91">
        <f>Bawana_NG!T91</f>
        <v>50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286.8483404497041</v>
      </c>
      <c r="P91" s="77">
        <v>79.74306810311657</v>
      </c>
      <c r="Q91" s="77">
        <v>7.6811339140705748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344.12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1.75</v>
      </c>
      <c r="AB91" s="117">
        <f>-STOA!P91</f>
        <v>0</v>
      </c>
      <c r="AC91">
        <f t="shared" si="3"/>
        <v>7.3601541049330113</v>
      </c>
      <c r="AD91">
        <f t="shared" si="4"/>
        <v>788.84343163246524</v>
      </c>
      <c r="AE91">
        <f>'IDT-1'!F91</f>
        <v>0</v>
      </c>
      <c r="AF91" s="26"/>
      <c r="AG91">
        <f t="shared" si="5"/>
        <v>788.84343163246524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-20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15.211043270507036</v>
      </c>
      <c r="F92">
        <f>GT_Spot!T92</f>
        <v>0</v>
      </c>
      <c r="G92">
        <f>PPCL_NG!T92</f>
        <v>30.85</v>
      </c>
      <c r="H92">
        <f>PPCL_Spot!T92</f>
        <v>0</v>
      </c>
      <c r="I92">
        <f>Bawana_NG!T92</f>
        <v>50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286.8483404497041</v>
      </c>
      <c r="P92" s="77">
        <v>79.74306810311657</v>
      </c>
      <c r="Q92" s="77">
        <v>7.6813880354238213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324.84999999999997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1.75</v>
      </c>
      <c r="AB92" s="117">
        <f>-STOA!P92</f>
        <v>0</v>
      </c>
      <c r="AC92">
        <f t="shared" si="3"/>
        <v>7.1398257907570137</v>
      </c>
      <c r="AD92">
        <f t="shared" si="4"/>
        <v>804.20401406799454</v>
      </c>
      <c r="AE92">
        <f>'IDT-1'!F92</f>
        <v>0</v>
      </c>
      <c r="AF92" s="26"/>
      <c r="AG92">
        <f t="shared" si="5"/>
        <v>804.20401406799454</v>
      </c>
      <c r="AI92" s="75">
        <f>PXIL!J92</f>
        <v>0</v>
      </c>
      <c r="AJ92" s="75">
        <f>PXIL!P92</f>
        <v>0</v>
      </c>
      <c r="AK92" s="75">
        <f>RTM_IEX!J92</f>
        <v>14.41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15.211043270507036</v>
      </c>
      <c r="F93">
        <f>GT_Spot!T93</f>
        <v>0</v>
      </c>
      <c r="G93">
        <f>PPCL_NG!T93</f>
        <v>30.85</v>
      </c>
      <c r="H93">
        <f>PPCL_Spot!T93</f>
        <v>0</v>
      </c>
      <c r="I93">
        <f>Bawana_NG!T93</f>
        <v>50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286.52301218410406</v>
      </c>
      <c r="P93" s="77">
        <v>79.74306810311657</v>
      </c>
      <c r="Q93" s="77">
        <v>7.6813880354238213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305.58000000000004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1.75</v>
      </c>
      <c r="AB93" s="117">
        <f>-STOA!P93</f>
        <v>0</v>
      </c>
      <c r="AC93">
        <f t="shared" si="3"/>
        <v>7.0181414524636399</v>
      </c>
      <c r="AD93">
        <f t="shared" si="4"/>
        <v>750.32037014068783</v>
      </c>
      <c r="AE93">
        <f>'IDT-1'!F93</f>
        <v>0</v>
      </c>
      <c r="AF93" s="26"/>
      <c r="AG93">
        <f t="shared" si="5"/>
        <v>750.32037014068783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-20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15.211043270507036</v>
      </c>
      <c r="F94">
        <f>GT_Spot!T94</f>
        <v>0</v>
      </c>
      <c r="G94">
        <f>PPCL_NG!T94</f>
        <v>30.85</v>
      </c>
      <c r="H94">
        <f>PPCL_Spot!T94</f>
        <v>0</v>
      </c>
      <c r="I94">
        <f>Bawana_NG!T94</f>
        <v>50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286.52301218410406</v>
      </c>
      <c r="P94" s="77">
        <v>79.74306810311657</v>
      </c>
      <c r="Q94" s="77">
        <v>7.6813880354238213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276.26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1.75</v>
      </c>
      <c r="AB94" s="117">
        <f>-STOA!P94</f>
        <v>0</v>
      </c>
      <c r="AC94">
        <f t="shared" si="3"/>
        <v>6.5825629020197338</v>
      </c>
      <c r="AD94">
        <f t="shared" si="4"/>
        <v>741.43594869113178</v>
      </c>
      <c r="AE94">
        <f>'IDT-1'!F94</f>
        <v>0</v>
      </c>
      <c r="AF94" s="26"/>
      <c r="AG94">
        <f t="shared" si="5"/>
        <v>741.43594869113178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15.20882584712372</v>
      </c>
      <c r="F95">
        <f>GT_Spot!T95</f>
        <v>0</v>
      </c>
      <c r="G95">
        <f>PPCL_NG!T95</f>
        <v>30.85</v>
      </c>
      <c r="H95">
        <f>PPCL_Spot!T95</f>
        <v>0</v>
      </c>
      <c r="I95">
        <f>Bawana_NG!T95</f>
        <v>50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295.14609438733243</v>
      </c>
      <c r="P95" s="77">
        <v>79.74306810311657</v>
      </c>
      <c r="Q95" s="77">
        <v>7.6813880354238213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242.57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1.75</v>
      </c>
      <c r="AB95" s="117">
        <f>-STOA!P95</f>
        <v>0</v>
      </c>
      <c r="AC95">
        <f t="shared" si="3"/>
        <v>6.5395170625262766</v>
      </c>
      <c r="AD95">
        <f t="shared" si="4"/>
        <v>696.40985931047021</v>
      </c>
      <c r="AE95">
        <f>'IDT-1'!F95</f>
        <v>0</v>
      </c>
      <c r="AF95" s="26"/>
      <c r="AG95">
        <f t="shared" si="5"/>
        <v>696.40985931047021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-20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15.20882584712372</v>
      </c>
      <c r="F96">
        <f>GT_Spot!T96</f>
        <v>0</v>
      </c>
      <c r="G96">
        <f>PPCL_NG!T96</f>
        <v>30.85</v>
      </c>
      <c r="H96">
        <f>PPCL_Spot!T96</f>
        <v>0</v>
      </c>
      <c r="I96">
        <f>Bawana_NG!T96</f>
        <v>50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290.24611361526649</v>
      </c>
      <c r="P96" s="77">
        <v>67.237282353892155</v>
      </c>
      <c r="Q96" s="77">
        <v>7.68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246.72000000000003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1.75</v>
      </c>
      <c r="AB96" s="117">
        <f>-STOA!P96</f>
        <v>0</v>
      </c>
      <c r="AC96">
        <f t="shared" si="3"/>
        <v>6.2452915519832857</v>
      </c>
      <c r="AD96">
        <f t="shared" si="4"/>
        <v>703.44693026429911</v>
      </c>
      <c r="AE96">
        <f>'IDT-1'!F96</f>
        <v>0</v>
      </c>
      <c r="AF96" s="26"/>
      <c r="AG96">
        <f t="shared" si="5"/>
        <v>703.44693026429911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15.20882584712372</v>
      </c>
      <c r="F97">
        <f>GT_Spot!T97</f>
        <v>0</v>
      </c>
      <c r="G97">
        <f>PPCL_NG!T97</f>
        <v>30.85</v>
      </c>
      <c r="H97">
        <f>PPCL_Spot!T97</f>
        <v>0</v>
      </c>
      <c r="I97">
        <f>Bawana_NG!T97</f>
        <v>50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300.74693581808646</v>
      </c>
      <c r="P97" s="77">
        <v>42.260000000000005</v>
      </c>
      <c r="Q97" s="77">
        <v>7.68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245.55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1.75</v>
      </c>
      <c r="AB97" s="117">
        <f>-STOA!P97</f>
        <v>0</v>
      </c>
      <c r="AC97">
        <f t="shared" si="3"/>
        <v>6.8178529044294756</v>
      </c>
      <c r="AD97">
        <f t="shared" si="4"/>
        <v>607.22790876078068</v>
      </c>
      <c r="AE97">
        <f>'IDT-1'!F97</f>
        <v>0</v>
      </c>
      <c r="AF97" s="26"/>
      <c r="AG97">
        <f t="shared" si="5"/>
        <v>607.22790876078068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-80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15.20882584712372</v>
      </c>
      <c r="F98">
        <f>GT_Spot!T98</f>
        <v>0</v>
      </c>
      <c r="G98">
        <f>PPCL_NG!T98</f>
        <v>30.85</v>
      </c>
      <c r="H98">
        <f>PPCL_Spot!T98</f>
        <v>0</v>
      </c>
      <c r="I98">
        <f>Bawana_NG!T98</f>
        <v>50.183520239183572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276.48719716204158</v>
      </c>
      <c r="P98" s="77">
        <v>42.26</v>
      </c>
      <c r="Q98" s="77">
        <v>7.68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245.17000000000002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1.75</v>
      </c>
      <c r="AB98" s="117">
        <f>-STOA!P98</f>
        <v>0</v>
      </c>
      <c r="AC98">
        <f t="shared" si="3"/>
        <v>6.2475130814732838</v>
      </c>
      <c r="AD98">
        <f t="shared" si="4"/>
        <v>623.3420301668757</v>
      </c>
      <c r="AE98">
        <f>'IDT-1'!F98</f>
        <v>0</v>
      </c>
      <c r="AF98" s="26"/>
      <c r="AG98">
        <f t="shared" si="5"/>
        <v>623.3420301668757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-40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0.35125072381723887</v>
      </c>
      <c r="F99">
        <f t="shared" si="6"/>
        <v>0</v>
      </c>
      <c r="G99">
        <f t="shared" si="6"/>
        <v>0.74379971045369564</v>
      </c>
      <c r="H99">
        <f t="shared" si="6"/>
        <v>0</v>
      </c>
      <c r="I99">
        <f t="shared" si="6"/>
        <v>1.4978113611443951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8.9945061769420498</v>
      </c>
      <c r="P99" s="77">
        <f t="shared" si="6"/>
        <v>1.6654687006922164</v>
      </c>
      <c r="Q99" s="77">
        <f t="shared" si="6"/>
        <v>0.4656992927377675</v>
      </c>
      <c r="R99" s="80">
        <f>SUM(R3:R98)/4000</f>
        <v>0.18463150266495063</v>
      </c>
      <c r="S99" s="80">
        <f t="shared" si="6"/>
        <v>0</v>
      </c>
      <c r="T99" s="78">
        <f t="shared" si="6"/>
        <v>0.30726249999999999</v>
      </c>
      <c r="U99" s="78">
        <f t="shared" si="6"/>
        <v>8.2518724999999957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0.46752500000000002</v>
      </c>
      <c r="Z99" s="75">
        <f t="shared" si="6"/>
        <v>-1.5309725000000001</v>
      </c>
      <c r="AA99" s="117">
        <f t="shared" si="6"/>
        <v>7.894000000000001E-2</v>
      </c>
      <c r="AB99" s="117">
        <f t="shared" si="6"/>
        <v>0</v>
      </c>
      <c r="AC99">
        <f t="shared" si="6"/>
        <v>0.22149822823892606</v>
      </c>
      <c r="AD99">
        <f t="shared" si="6"/>
        <v>20.984289240213386</v>
      </c>
      <c r="AE99">
        <f t="shared" si="6"/>
        <v>-0.36603475000000002</v>
      </c>
      <c r="AG99">
        <f t="shared" si="6"/>
        <v>20.618254490213385</v>
      </c>
      <c r="AI99">
        <f t="shared" si="6"/>
        <v>0</v>
      </c>
      <c r="AJ99">
        <f t="shared" si="6"/>
        <v>0</v>
      </c>
      <c r="AK99">
        <f t="shared" si="6"/>
        <v>0.17049250000000002</v>
      </c>
      <c r="AL99">
        <f t="shared" si="6"/>
        <v>-0.4425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R72" activePane="bottomRight" state="frozen"/>
      <selection activeCell="M3" sqref="M3:M98"/>
      <selection pane="topRight" activeCell="M3" sqref="M3:M98"/>
      <selection pane="bottomLeft" activeCell="M3" sqref="M3:M98"/>
      <selection pane="bottomRight" activeCell="T3" sqref="T3:U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4" ht="15" customHeight="1">
      <c r="A1" s="32">
        <f>Allocation!A2</f>
        <v>44593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20" t="s">
        <v>143</v>
      </c>
      <c r="Q1" s="220" t="s">
        <v>144</v>
      </c>
      <c r="R1" s="79"/>
      <c r="S1" s="79"/>
      <c r="T1" s="82" t="s">
        <v>302</v>
      </c>
      <c r="U1" s="221" t="s">
        <v>303</v>
      </c>
      <c r="V1" s="107" t="s">
        <v>316</v>
      </c>
      <c r="W1" s="107" t="s">
        <v>302</v>
      </c>
      <c r="X1" s="211" t="s">
        <v>335</v>
      </c>
      <c r="Y1" s="218" t="s">
        <v>223</v>
      </c>
      <c r="Z1" s="218" t="s">
        <v>224</v>
      </c>
      <c r="AA1" s="222" t="s">
        <v>198</v>
      </c>
      <c r="AB1" s="222" t="s">
        <v>199</v>
      </c>
      <c r="AC1" s="27" t="s">
        <v>189</v>
      </c>
      <c r="AD1" s="211" t="s">
        <v>142</v>
      </c>
      <c r="AG1" s="211" t="s">
        <v>278</v>
      </c>
      <c r="AI1" s="218" t="s">
        <v>384</v>
      </c>
      <c r="AJ1" s="218" t="s">
        <v>385</v>
      </c>
      <c r="AK1" s="218" t="s">
        <v>386</v>
      </c>
      <c r="AL1" s="218" t="s">
        <v>387</v>
      </c>
      <c r="AM1" s="218" t="s">
        <v>388</v>
      </c>
      <c r="AN1" s="218" t="s">
        <v>389</v>
      </c>
      <c r="AO1" s="217" t="s">
        <v>413</v>
      </c>
      <c r="AP1" s="217" t="s">
        <v>414</v>
      </c>
      <c r="AQ1" s="217" t="s">
        <v>415</v>
      </c>
      <c r="AR1" s="217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20"/>
      <c r="Q2" s="220"/>
      <c r="R2" s="79"/>
      <c r="S2" s="79"/>
      <c r="T2" s="82" t="s">
        <v>315</v>
      </c>
      <c r="U2" s="221"/>
      <c r="V2" s="107" t="s">
        <v>304</v>
      </c>
      <c r="W2" s="107" t="s">
        <v>304</v>
      </c>
      <c r="X2" s="211"/>
      <c r="Y2" s="218"/>
      <c r="Z2" s="218"/>
      <c r="AA2" s="222"/>
      <c r="AB2" s="222"/>
      <c r="AC2" s="27">
        <f>Allocation!J1/100</f>
        <v>8.8000000000000005E-3</v>
      </c>
      <c r="AD2" s="211"/>
      <c r="AE2" t="s">
        <v>276</v>
      </c>
      <c r="AG2" s="211"/>
      <c r="AI2" s="218"/>
      <c r="AJ2" s="218"/>
      <c r="AK2" s="218"/>
      <c r="AL2" s="218"/>
      <c r="AM2" s="218"/>
      <c r="AN2" s="218"/>
      <c r="AO2" s="217"/>
      <c r="AP2" s="217"/>
      <c r="AQ2" s="217"/>
      <c r="AR2" s="217"/>
    </row>
    <row r="3" spans="1:44">
      <c r="A3" t="s">
        <v>45</v>
      </c>
      <c r="E3">
        <f>GT_NG!S3</f>
        <v>2.1089571841344892</v>
      </c>
      <c r="F3">
        <f>GT_Spot!S3</f>
        <v>0</v>
      </c>
      <c r="G3">
        <f>PPCL_NG!S3</f>
        <v>47.873690205819727</v>
      </c>
      <c r="H3">
        <f>PPCL_Spot!S3</f>
        <v>0</v>
      </c>
      <c r="I3">
        <f>Bawana_NG!S3</f>
        <v>28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SUMIF(B3:AB3,"&gt;0")*$AC$2-SUMIF(B3:AB3,"&lt;0")*($AC$2/(1-$AC$2))+SUMIF(AI3:AN3,"&gt;0")*$AC$2-SUMIF(AI3:AN3,"&lt;0")*($AC$2/(1-$AC$2))</f>
        <v>0.68624729703159726</v>
      </c>
      <c r="AD3">
        <f>SUM(B3:AB3,AI3:AR3)-AC3</f>
        <v>77.296400092922624</v>
      </c>
      <c r="AE3">
        <f>'IDT-1'!E3</f>
        <v>0</v>
      </c>
      <c r="AF3" s="26"/>
      <c r="AG3">
        <f>SUM(AD3:AF3)</f>
        <v>77.296400092922624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4">
      <c r="A4" t="s">
        <v>46</v>
      </c>
      <c r="E4">
        <f>GT_NG!S4</f>
        <v>2.1089571841344892</v>
      </c>
      <c r="F4">
        <f>GT_Spot!S4</f>
        <v>0</v>
      </c>
      <c r="G4">
        <f>PPCL_NG!S4</f>
        <v>47.873690205819727</v>
      </c>
      <c r="H4">
        <f>PPCL_Spot!S4</f>
        <v>0</v>
      </c>
      <c r="I4">
        <f>Bawana_NG!S4</f>
        <v>28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SUMIF(B4:AB4,"&gt;0")*$AC$2-SUMIF(B4:AB4,"&lt;0")*($AC$2/(1-$AC$2))+SUMIF(AI4:AN4,"&gt;0")*$AC$2-SUMIF(AI4:AN4,"&lt;0")*($AC$2/(1-$AC$2))</f>
        <v>0.68624729703159726</v>
      </c>
      <c r="AD4">
        <f t="shared" ref="AD4:AD67" si="1">SUM(B4:AB4,AI4:AR4)-AC4</f>
        <v>77.296400092922624</v>
      </c>
      <c r="AE4">
        <f>'IDT-1'!E4</f>
        <v>0</v>
      </c>
      <c r="AF4" s="26"/>
      <c r="AG4">
        <f t="shared" ref="AG4:AG67" si="2">SUM(AD4:AF4)</f>
        <v>77.296400092922624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4">
      <c r="A5" t="s">
        <v>47</v>
      </c>
      <c r="E5">
        <f>GT_NG!S5</f>
        <v>2.1089571841344892</v>
      </c>
      <c r="F5">
        <f>GT_Spot!S5</f>
        <v>0</v>
      </c>
      <c r="G5">
        <f>PPCL_NG!S5</f>
        <v>47.873690205819727</v>
      </c>
      <c r="H5">
        <f>PPCL_Spot!S5</f>
        <v>0</v>
      </c>
      <c r="I5">
        <f>Bawana_NG!S5</f>
        <v>28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0.68624729703159726</v>
      </c>
      <c r="AD5">
        <f t="shared" si="1"/>
        <v>77.296400092922624</v>
      </c>
      <c r="AE5">
        <f>'IDT-1'!E5</f>
        <v>0</v>
      </c>
      <c r="AF5" s="26"/>
      <c r="AG5">
        <f t="shared" si="2"/>
        <v>77.296400092922624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4">
      <c r="A6" t="s">
        <v>48</v>
      </c>
      <c r="E6">
        <f>GT_NG!S6</f>
        <v>2.1089571841344892</v>
      </c>
      <c r="F6">
        <f>GT_Spot!S6</f>
        <v>0</v>
      </c>
      <c r="G6">
        <f>PPCL_NG!S6</f>
        <v>47.873690205819727</v>
      </c>
      <c r="H6">
        <f>PPCL_Spot!S6</f>
        <v>0</v>
      </c>
      <c r="I6">
        <f>Bawana_NG!S6</f>
        <v>28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0.68624729703159726</v>
      </c>
      <c r="AD6">
        <f t="shared" si="1"/>
        <v>77.296400092922624</v>
      </c>
      <c r="AE6">
        <f>'IDT-1'!E6</f>
        <v>0</v>
      </c>
      <c r="AF6" s="26"/>
      <c r="AG6">
        <f t="shared" si="2"/>
        <v>77.296400092922624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4">
      <c r="A7" t="s">
        <v>49</v>
      </c>
      <c r="E7">
        <f>GT_NG!S7</f>
        <v>2.1089571841344892</v>
      </c>
      <c r="F7">
        <f>GT_Spot!S7</f>
        <v>0</v>
      </c>
      <c r="G7">
        <f>PPCL_NG!S7</f>
        <v>47.873690205819727</v>
      </c>
      <c r="H7">
        <f>PPCL_Spot!S7</f>
        <v>0</v>
      </c>
      <c r="I7">
        <f>Bawana_NG!S7</f>
        <v>28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24.01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0.89753529703159729</v>
      </c>
      <c r="AD7">
        <f t="shared" si="1"/>
        <v>101.09511209292263</v>
      </c>
      <c r="AE7">
        <f>'IDT-1'!E7</f>
        <v>0</v>
      </c>
      <c r="AF7" s="26"/>
      <c r="AG7">
        <f t="shared" si="2"/>
        <v>101.09511209292263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4">
      <c r="A8" t="s">
        <v>50</v>
      </c>
      <c r="E8">
        <f>GT_NG!S8</f>
        <v>2.1089571841344892</v>
      </c>
      <c r="F8">
        <f>GT_Spot!S8</f>
        <v>0</v>
      </c>
      <c r="G8">
        <f>PPCL_NG!S8</f>
        <v>47.873690205819727</v>
      </c>
      <c r="H8">
        <f>PPCL_Spot!S8</f>
        <v>0</v>
      </c>
      <c r="I8">
        <f>Bawana_NG!S8</f>
        <v>28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0.68624729703159726</v>
      </c>
      <c r="AD8">
        <f t="shared" si="1"/>
        <v>77.296400092922624</v>
      </c>
      <c r="AE8">
        <f>'IDT-1'!E8</f>
        <v>0</v>
      </c>
      <c r="AF8" s="26"/>
      <c r="AG8">
        <f t="shared" si="2"/>
        <v>77.296400092922624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4">
      <c r="A9" t="s">
        <v>51</v>
      </c>
      <c r="E9">
        <f>GT_NG!S9</f>
        <v>2.1089571841344892</v>
      </c>
      <c r="F9">
        <f>GT_Spot!S9</f>
        <v>0</v>
      </c>
      <c r="G9">
        <f>PPCL_NG!S9</f>
        <v>48.78</v>
      </c>
      <c r="H9">
        <f>PPCL_Spot!S9</f>
        <v>0</v>
      </c>
      <c r="I9">
        <f>Bawana_NG!S9</f>
        <v>28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0.72360942531885009</v>
      </c>
      <c r="AD9">
        <f t="shared" si="1"/>
        <v>74.855347758815626</v>
      </c>
      <c r="AE9">
        <f>'IDT-1'!E9</f>
        <v>0</v>
      </c>
      <c r="AF9" s="26"/>
      <c r="AG9">
        <f t="shared" si="2"/>
        <v>74.855347758815626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-3.31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4">
      <c r="A10" t="s">
        <v>52</v>
      </c>
      <c r="E10">
        <f>GT_NG!S10</f>
        <v>2.1089571841344892</v>
      </c>
      <c r="F10">
        <f>GT_Spot!S10</f>
        <v>0</v>
      </c>
      <c r="G10">
        <f>PPCL_NG!S10</f>
        <v>47.873690205819727</v>
      </c>
      <c r="H10">
        <f>PPCL_Spot!S10</f>
        <v>0</v>
      </c>
      <c r="I10">
        <f>Bawana_NG!S10</f>
        <v>28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0.68624729703159726</v>
      </c>
      <c r="AD10">
        <f t="shared" si="1"/>
        <v>77.296400092922624</v>
      </c>
      <c r="AE10">
        <f>'IDT-1'!E10</f>
        <v>0</v>
      </c>
      <c r="AF10" s="26"/>
      <c r="AG10">
        <f t="shared" si="2"/>
        <v>77.296400092922624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4">
      <c r="A11" t="s">
        <v>53</v>
      </c>
      <c r="E11">
        <f>GT_NG!S11</f>
        <v>2.1089571841344892</v>
      </c>
      <c r="F11">
        <f>GT_Spot!S11</f>
        <v>0</v>
      </c>
      <c r="G11">
        <f>PPCL_NG!S11</f>
        <v>47.873690205819727</v>
      </c>
      <c r="H11">
        <f>PPCL_Spot!S11</f>
        <v>0</v>
      </c>
      <c r="I11">
        <f>Bawana_NG!S11</f>
        <v>28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0.68624729703159726</v>
      </c>
      <c r="AD11">
        <f t="shared" si="1"/>
        <v>77.296400092922624</v>
      </c>
      <c r="AE11">
        <f>'IDT-1'!E11</f>
        <v>0</v>
      </c>
      <c r="AF11" s="26"/>
      <c r="AG11">
        <f t="shared" si="2"/>
        <v>77.296400092922624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4">
      <c r="A12" t="s">
        <v>54</v>
      </c>
      <c r="E12">
        <f>GT_NG!S12</f>
        <v>2.1089571841344892</v>
      </c>
      <c r="F12">
        <f>GT_Spot!S12</f>
        <v>0</v>
      </c>
      <c r="G12">
        <f>PPCL_NG!S12</f>
        <v>47.873690205819727</v>
      </c>
      <c r="H12">
        <f>PPCL_Spot!S12</f>
        <v>0</v>
      </c>
      <c r="I12">
        <f>Bawana_NG!S12</f>
        <v>28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24.01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0.89753529703159729</v>
      </c>
      <c r="AD12">
        <f t="shared" si="1"/>
        <v>101.09511209292263</v>
      </c>
      <c r="AE12">
        <f>'IDT-1'!E12</f>
        <v>0</v>
      </c>
      <c r="AF12" s="26"/>
      <c r="AG12">
        <f t="shared" si="2"/>
        <v>101.09511209292263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4">
      <c r="A13" t="s">
        <v>55</v>
      </c>
      <c r="E13">
        <f>GT_NG!S13</f>
        <v>2.1089571841344892</v>
      </c>
      <c r="F13">
        <f>GT_Spot!S13</f>
        <v>0</v>
      </c>
      <c r="G13">
        <f>PPCL_NG!S13</f>
        <v>47.873690205819727</v>
      </c>
      <c r="H13">
        <f>PPCL_Spot!S13</f>
        <v>0</v>
      </c>
      <c r="I13">
        <f>Bawana_NG!S13</f>
        <v>28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0.68624729703159726</v>
      </c>
      <c r="AD13">
        <f t="shared" si="1"/>
        <v>77.296400092922624</v>
      </c>
      <c r="AE13">
        <f>'IDT-1'!E13</f>
        <v>0</v>
      </c>
      <c r="AF13" s="26"/>
      <c r="AG13">
        <f t="shared" si="2"/>
        <v>77.296400092922624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4">
      <c r="A14" t="s">
        <v>56</v>
      </c>
      <c r="E14">
        <f>GT_NG!S14</f>
        <v>2.1089571841344892</v>
      </c>
      <c r="F14">
        <f>GT_Spot!S14</f>
        <v>0</v>
      </c>
      <c r="G14">
        <f>PPCL_NG!S14</f>
        <v>47.873690205819727</v>
      </c>
      <c r="H14">
        <f>PPCL_Spot!S14</f>
        <v>0</v>
      </c>
      <c r="I14">
        <f>Bawana_NG!S14</f>
        <v>28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0.73711896773377639</v>
      </c>
      <c r="AD14">
        <f t="shared" si="1"/>
        <v>71.515528422220441</v>
      </c>
      <c r="AE14">
        <f>'IDT-1'!E14</f>
        <v>0</v>
      </c>
      <c r="AF14" s="26"/>
      <c r="AG14">
        <f t="shared" si="2"/>
        <v>71.515528422220441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-5.73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4">
      <c r="A15" t="s">
        <v>57</v>
      </c>
      <c r="E15">
        <f>GT_NG!S15</f>
        <v>2.1089571841344892</v>
      </c>
      <c r="F15">
        <f>GT_Spot!S15</f>
        <v>0</v>
      </c>
      <c r="G15">
        <f>PPCL_NG!S15</f>
        <v>48.78</v>
      </c>
      <c r="H15">
        <f>PPCL_Spot!S15</f>
        <v>0</v>
      </c>
      <c r="I15">
        <f>Bawana_NG!S15</f>
        <v>28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0.69422282322038353</v>
      </c>
      <c r="AD15">
        <f t="shared" si="1"/>
        <v>78.194734360914097</v>
      </c>
      <c r="AE15">
        <f>'IDT-1'!E15</f>
        <v>0</v>
      </c>
      <c r="AF15" s="26"/>
      <c r="AG15">
        <f t="shared" si="2"/>
        <v>78.194734360914097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4">
      <c r="A16" t="s">
        <v>58</v>
      </c>
      <c r="E16">
        <f>GT_NG!S16</f>
        <v>2.1089571841344892</v>
      </c>
      <c r="F16">
        <f>GT_Spot!S16</f>
        <v>0</v>
      </c>
      <c r="G16">
        <f>PPCL_NG!S16</f>
        <v>47.873690205819727</v>
      </c>
      <c r="H16">
        <f>PPCL_Spot!S16</f>
        <v>0</v>
      </c>
      <c r="I16">
        <f>Bawana_NG!S16</f>
        <v>28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0.68624729703159726</v>
      </c>
      <c r="AD16">
        <f t="shared" si="1"/>
        <v>77.296400092922624</v>
      </c>
      <c r="AE16">
        <f>'IDT-1'!E16</f>
        <v>0</v>
      </c>
      <c r="AF16" s="26"/>
      <c r="AG16">
        <f t="shared" si="2"/>
        <v>77.296400092922624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2.1089571841344892</v>
      </c>
      <c r="F17">
        <f>GT_Spot!S17</f>
        <v>0</v>
      </c>
      <c r="G17">
        <f>PPCL_NG!S17</f>
        <v>47.873690205819727</v>
      </c>
      <c r="H17">
        <f>PPCL_Spot!S17</f>
        <v>0</v>
      </c>
      <c r="I17">
        <f>Bawana_NG!S17</f>
        <v>28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14.41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0.81305529703159718</v>
      </c>
      <c r="AD17">
        <f t="shared" si="1"/>
        <v>91.579592092922624</v>
      </c>
      <c r="AE17">
        <f>'IDT-1'!E17</f>
        <v>0</v>
      </c>
      <c r="AF17" s="26"/>
      <c r="AG17">
        <f t="shared" si="2"/>
        <v>91.579592092922624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2.1089571841344892</v>
      </c>
      <c r="F18">
        <f>GT_Spot!S18</f>
        <v>0</v>
      </c>
      <c r="G18">
        <f>PPCL_NG!S18</f>
        <v>47.873690205819727</v>
      </c>
      <c r="H18">
        <f>PPCL_Spot!S18</f>
        <v>0</v>
      </c>
      <c r="I18">
        <f>Bawana_NG!S18</f>
        <v>28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0.68624729703159726</v>
      </c>
      <c r="AD18">
        <f t="shared" si="1"/>
        <v>77.296400092922624</v>
      </c>
      <c r="AE18">
        <f>'IDT-1'!E18</f>
        <v>0</v>
      </c>
      <c r="AF18" s="26"/>
      <c r="AG18">
        <f t="shared" si="2"/>
        <v>77.296400092922624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2.1089571841344892</v>
      </c>
      <c r="F19">
        <f>GT_Spot!S19</f>
        <v>0</v>
      </c>
      <c r="G19">
        <f>PPCL_NG!S19</f>
        <v>47.873690205819727</v>
      </c>
      <c r="H19">
        <f>PPCL_Spot!S19</f>
        <v>0</v>
      </c>
      <c r="I19">
        <f>Bawana_NG!S19</f>
        <v>28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0.77502857225355049</v>
      </c>
      <c r="AD19">
        <f t="shared" si="1"/>
        <v>67.207618817700677</v>
      </c>
      <c r="AE19">
        <f>'IDT-1'!E19</f>
        <v>0</v>
      </c>
      <c r="AF19" s="26"/>
      <c r="AG19">
        <f t="shared" si="2"/>
        <v>67.207618817700677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-10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2.1089571841344892</v>
      </c>
      <c r="F20">
        <f>GT_Spot!S20</f>
        <v>0</v>
      </c>
      <c r="G20">
        <f>PPCL_NG!S20</f>
        <v>47.873690205819727</v>
      </c>
      <c r="H20">
        <f>PPCL_Spot!S20</f>
        <v>0</v>
      </c>
      <c r="I20">
        <f>Bawana_NG!S20</f>
        <v>28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0.68624729703159726</v>
      </c>
      <c r="AD20">
        <f t="shared" si="1"/>
        <v>77.296400092922624</v>
      </c>
      <c r="AE20">
        <f>'IDT-1'!E20</f>
        <v>0</v>
      </c>
      <c r="AF20" s="26"/>
      <c r="AG20">
        <f t="shared" si="2"/>
        <v>77.296400092922624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2.1089571841344892</v>
      </c>
      <c r="F21">
        <f>GT_Spot!S21</f>
        <v>0</v>
      </c>
      <c r="G21">
        <f>PPCL_NG!S21</f>
        <v>48.78</v>
      </c>
      <c r="H21">
        <f>PPCL_Spot!S21</f>
        <v>0</v>
      </c>
      <c r="I21">
        <f>Bawana_NG!S21</f>
        <v>28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0.69422282322038353</v>
      </c>
      <c r="AD21">
        <f t="shared" si="1"/>
        <v>78.194734360914097</v>
      </c>
      <c r="AE21">
        <f>'IDT-1'!E21</f>
        <v>0</v>
      </c>
      <c r="AF21" s="26"/>
      <c r="AG21">
        <f t="shared" si="2"/>
        <v>78.194734360914097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2.1089571841344892</v>
      </c>
      <c r="F22">
        <f>GT_Spot!S22</f>
        <v>0</v>
      </c>
      <c r="G22">
        <f>PPCL_NG!S22</f>
        <v>47.873690205819727</v>
      </c>
      <c r="H22">
        <f>PPCL_Spot!S22</f>
        <v>0</v>
      </c>
      <c r="I22">
        <f>Bawana_NG!S22</f>
        <v>28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19.21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0.85529529703159723</v>
      </c>
      <c r="AD22">
        <f t="shared" si="1"/>
        <v>96.337352092922629</v>
      </c>
      <c r="AE22">
        <f>'IDT-1'!E22</f>
        <v>0</v>
      </c>
      <c r="AF22" s="26"/>
      <c r="AG22">
        <f t="shared" si="2"/>
        <v>96.337352092922629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2.1082160225236755</v>
      </c>
      <c r="F23">
        <f>GT_Spot!S23</f>
        <v>0</v>
      </c>
      <c r="G23">
        <f>PPCL_NG!S23</f>
        <v>47.873690205819727</v>
      </c>
      <c r="H23">
        <f>PPCL_Spot!S23</f>
        <v>0</v>
      </c>
      <c r="I23">
        <f>Bawana_NG!S23</f>
        <v>28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0.68624077480942203</v>
      </c>
      <c r="AD23">
        <f t="shared" si="1"/>
        <v>77.295665453533985</v>
      </c>
      <c r="AE23">
        <f>'IDT-1'!E23</f>
        <v>0</v>
      </c>
      <c r="AF23" s="26"/>
      <c r="AG23">
        <f t="shared" si="2"/>
        <v>77.295665453533985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2.1082160225236755</v>
      </c>
      <c r="F24">
        <f>GT_Spot!S24</f>
        <v>0</v>
      </c>
      <c r="G24">
        <f>PPCL_NG!S24</f>
        <v>47.873690205819727</v>
      </c>
      <c r="H24">
        <f>PPCL_Spot!S24</f>
        <v>0</v>
      </c>
      <c r="I24">
        <f>Bawana_NG!S24</f>
        <v>28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0.77502205003137525</v>
      </c>
      <c r="AD24">
        <f t="shared" si="1"/>
        <v>67.206884178312023</v>
      </c>
      <c r="AE24">
        <f>'IDT-1'!E24</f>
        <v>0</v>
      </c>
      <c r="AF24" s="26"/>
      <c r="AG24">
        <f t="shared" si="2"/>
        <v>67.206884178312023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-10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2.1082160225236755</v>
      </c>
      <c r="F25">
        <f>GT_Spot!S25</f>
        <v>0</v>
      </c>
      <c r="G25">
        <f>PPCL_NG!S25</f>
        <v>47.873690205819727</v>
      </c>
      <c r="H25">
        <f>PPCL_Spot!S25</f>
        <v>0</v>
      </c>
      <c r="I25">
        <f>Bawana_NG!S25</f>
        <v>28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0.68624077480942203</v>
      </c>
      <c r="AD25">
        <f t="shared" si="1"/>
        <v>77.295665453533985</v>
      </c>
      <c r="AE25">
        <f>'IDT-1'!E25</f>
        <v>0</v>
      </c>
      <c r="AF25" s="26"/>
      <c r="AG25">
        <f t="shared" si="2"/>
        <v>77.295665453533985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2.0255754475703327</v>
      </c>
      <c r="F26">
        <f>GT_Spot!S26</f>
        <v>0</v>
      </c>
      <c r="G26">
        <f>PPCL_NG!S26</f>
        <v>47.873690205819727</v>
      </c>
      <c r="H26">
        <f>PPCL_Spot!S26</f>
        <v>0</v>
      </c>
      <c r="I26">
        <f>Bawana_NG!S26</f>
        <v>28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0.68551353774983259</v>
      </c>
      <c r="AD26">
        <f t="shared" si="1"/>
        <v>77.213752115640233</v>
      </c>
      <c r="AE26">
        <f>'IDT-1'!E26</f>
        <v>0</v>
      </c>
      <c r="AF26" s="26"/>
      <c r="AG26">
        <f t="shared" si="2"/>
        <v>77.213752115640233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2.0255754475703327</v>
      </c>
      <c r="F27">
        <f>GT_Spot!S27</f>
        <v>0</v>
      </c>
      <c r="G27">
        <f>PPCL_NG!S27</f>
        <v>48.78</v>
      </c>
      <c r="H27">
        <f>PPCL_Spot!S27</f>
        <v>0</v>
      </c>
      <c r="I27">
        <f>Bawana_NG!S27</f>
        <v>27.999999999999993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24.01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0.90477706393861901</v>
      </c>
      <c r="AD27">
        <f t="shared" si="1"/>
        <v>101.91079838363171</v>
      </c>
      <c r="AE27">
        <f>'IDT-1'!E27</f>
        <v>0</v>
      </c>
      <c r="AF27" s="26"/>
      <c r="AG27">
        <f t="shared" si="2"/>
        <v>101.91079838363171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2.0255754475703327</v>
      </c>
      <c r="F28">
        <f>GT_Spot!S28</f>
        <v>0</v>
      </c>
      <c r="G28">
        <f>PPCL_NG!S28</f>
        <v>47.873690205819727</v>
      </c>
      <c r="H28">
        <f>PPCL_Spot!S28</f>
        <v>0</v>
      </c>
      <c r="I28">
        <f>Bawana_NG!S28</f>
        <v>27.999999999999993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0.68551353774983248</v>
      </c>
      <c r="AD28">
        <f t="shared" si="1"/>
        <v>77.213752115640219</v>
      </c>
      <c r="AE28">
        <f>'IDT-1'!E28</f>
        <v>0</v>
      </c>
      <c r="AF28" s="26"/>
      <c r="AG28">
        <f t="shared" si="2"/>
        <v>77.213752115640219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2.0255754475703327</v>
      </c>
      <c r="F29">
        <f>GT_Spot!S29</f>
        <v>0</v>
      </c>
      <c r="G29">
        <f>PPCL_NG!S29</f>
        <v>47.873690205819727</v>
      </c>
      <c r="H29">
        <f>PPCL_Spot!S29</f>
        <v>0</v>
      </c>
      <c r="I29">
        <f>Bawana_NG!S29</f>
        <v>27.999999999999993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0.77429481297178571</v>
      </c>
      <c r="AD29">
        <f t="shared" si="1"/>
        <v>67.124970840418257</v>
      </c>
      <c r="AE29">
        <f>'IDT-1'!E29</f>
        <v>0</v>
      </c>
      <c r="AF29" s="26"/>
      <c r="AG29">
        <f t="shared" si="2"/>
        <v>67.124970840418257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-10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2.0255754475703327</v>
      </c>
      <c r="F30">
        <f>GT_Spot!S30</f>
        <v>0</v>
      </c>
      <c r="G30">
        <f>PPCL_NG!S30</f>
        <v>47.873690205819727</v>
      </c>
      <c r="H30">
        <f>PPCL_Spot!S30</f>
        <v>0</v>
      </c>
      <c r="I30">
        <f>Bawana_NG!S30</f>
        <v>27.999999999999993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0.68551353774983248</v>
      </c>
      <c r="AD30">
        <f t="shared" si="1"/>
        <v>77.213752115640219</v>
      </c>
      <c r="AE30">
        <f>'IDT-1'!E30</f>
        <v>0</v>
      </c>
      <c r="AF30" s="26"/>
      <c r="AG30">
        <f t="shared" si="2"/>
        <v>77.213752115640219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2.0255754475703327</v>
      </c>
      <c r="F31">
        <f>GT_Spot!S31</f>
        <v>0</v>
      </c>
      <c r="G31">
        <f>PPCL_NG!S31</f>
        <v>48.48</v>
      </c>
      <c r="H31">
        <f>PPCL_Spot!S31</f>
        <v>0</v>
      </c>
      <c r="I31">
        <f>Bawana_NG!S31</f>
        <v>27.54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0.68680106393861895</v>
      </c>
      <c r="AD31">
        <f t="shared" si="1"/>
        <v>77.358774383631712</v>
      </c>
      <c r="AE31">
        <f>'IDT-1'!E31</f>
        <v>0</v>
      </c>
      <c r="AF31" s="26"/>
      <c r="AG31">
        <f t="shared" si="2"/>
        <v>77.358774383631712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2.0255754475703327</v>
      </c>
      <c r="F32">
        <f>GT_Spot!S32</f>
        <v>0</v>
      </c>
      <c r="G32">
        <f>PPCL_NG!S32</f>
        <v>48.48</v>
      </c>
      <c r="H32">
        <f>PPCL_Spot!S32</f>
        <v>0</v>
      </c>
      <c r="I32">
        <f>Bawana_NG!S32</f>
        <v>27.999999999999993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38.42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1.0289450639386188</v>
      </c>
      <c r="AD32">
        <f t="shared" si="1"/>
        <v>115.8966303836317</v>
      </c>
      <c r="AE32">
        <f>'IDT-1'!E32</f>
        <v>0</v>
      </c>
      <c r="AF32" s="26"/>
      <c r="AG32">
        <f t="shared" si="2"/>
        <v>115.8966303836317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2.0255754475703327</v>
      </c>
      <c r="F33">
        <f>GT_Spot!S33</f>
        <v>0</v>
      </c>
      <c r="G33">
        <f>PPCL_NG!S33</f>
        <v>49.09</v>
      </c>
      <c r="H33">
        <f>PPCL_Spot!S33</f>
        <v>0</v>
      </c>
      <c r="I33">
        <f>Bawana_NG!S33</f>
        <v>27.818962791738119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0.69462393650591447</v>
      </c>
      <c r="AD33">
        <f t="shared" si="1"/>
        <v>78.239914302802532</v>
      </c>
      <c r="AE33">
        <f>'IDT-1'!E33</f>
        <v>0</v>
      </c>
      <c r="AF33" s="26"/>
      <c r="AG33">
        <f t="shared" si="2"/>
        <v>78.239914302802532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2.0255754475703327</v>
      </c>
      <c r="F34">
        <f>GT_Spot!S34</f>
        <v>0</v>
      </c>
      <c r="G34">
        <f>PPCL_NG!S34</f>
        <v>47.873690205819727</v>
      </c>
      <c r="H34">
        <f>PPCL_Spot!S34</f>
        <v>0</v>
      </c>
      <c r="I34">
        <f>Bawana_NG!S34</f>
        <v>27.73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0.68313753774983266</v>
      </c>
      <c r="AD34">
        <f t="shared" si="1"/>
        <v>76.946128115640235</v>
      </c>
      <c r="AE34">
        <f>'IDT-1'!E34</f>
        <v>0</v>
      </c>
      <c r="AF34" s="26"/>
      <c r="AG34">
        <f t="shared" si="2"/>
        <v>76.946128115640235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1.9740361919748233</v>
      </c>
      <c r="F35">
        <f>GT_Spot!S35</f>
        <v>0</v>
      </c>
      <c r="G35">
        <f>PPCL_NG!S35</f>
        <v>48.48</v>
      </c>
      <c r="H35">
        <f>PPCL_Spot!S35</f>
        <v>0</v>
      </c>
      <c r="I35">
        <f>Bawana_NG!S35</f>
        <v>22.999999999999996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-40</v>
      </c>
      <c r="AA35" s="117">
        <f>STOA!K35</f>
        <v>121.02</v>
      </c>
      <c r="AB35" s="117">
        <f>-STOA!Q35</f>
        <v>0</v>
      </c>
      <c r="AC35">
        <f t="shared" si="0"/>
        <v>2.0664966193771912</v>
      </c>
      <c r="AD35">
        <f t="shared" si="1"/>
        <v>152.40753957259761</v>
      </c>
      <c r="AE35">
        <f>'IDT-1'!E35</f>
        <v>0</v>
      </c>
      <c r="AF35" s="26"/>
      <c r="AG35">
        <f t="shared" si="2"/>
        <v>152.40753957259761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1.9740361919748233</v>
      </c>
      <c r="F36">
        <f>GT_Spot!S36</f>
        <v>0</v>
      </c>
      <c r="G36">
        <f>PPCL_NG!S36</f>
        <v>48.48</v>
      </c>
      <c r="H36">
        <f>PPCL_Spot!S36</f>
        <v>0</v>
      </c>
      <c r="I36">
        <f>Bawana_NG!S36</f>
        <v>22.999999999999996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-50</v>
      </c>
      <c r="AA36" s="117">
        <f>STOA!K36</f>
        <v>121.02</v>
      </c>
      <c r="AB36" s="117">
        <f>-STOA!Q36</f>
        <v>0</v>
      </c>
      <c r="AC36">
        <f t="shared" si="0"/>
        <v>2.1552778945991444</v>
      </c>
      <c r="AD36">
        <f t="shared" si="1"/>
        <v>142.31875829737567</v>
      </c>
      <c r="AE36">
        <f>'IDT-1'!E36</f>
        <v>0</v>
      </c>
      <c r="AF36" s="26"/>
      <c r="AG36">
        <f t="shared" si="2"/>
        <v>142.31875829737567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1.9740361919748233</v>
      </c>
      <c r="F37">
        <f>GT_Spot!S37</f>
        <v>0</v>
      </c>
      <c r="G37">
        <f>PPCL_NG!S37</f>
        <v>48.48</v>
      </c>
      <c r="H37">
        <f>PPCL_Spot!S37</f>
        <v>0</v>
      </c>
      <c r="I37">
        <f>Bawana_NG!S37</f>
        <v>22.78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-50</v>
      </c>
      <c r="AA37" s="117">
        <f>STOA!K37</f>
        <v>121.02</v>
      </c>
      <c r="AB37" s="117">
        <f>-STOA!Q37</f>
        <v>0</v>
      </c>
      <c r="AC37">
        <f t="shared" si="0"/>
        <v>2.1533418945991447</v>
      </c>
      <c r="AD37">
        <f t="shared" si="1"/>
        <v>142.10069429737567</v>
      </c>
      <c r="AE37">
        <f>'IDT-1'!E37</f>
        <v>0</v>
      </c>
      <c r="AF37" s="26"/>
      <c r="AG37">
        <f t="shared" si="2"/>
        <v>142.10069429737567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1.9740361919748233</v>
      </c>
      <c r="F38">
        <f>GT_Spot!S38</f>
        <v>0</v>
      </c>
      <c r="G38">
        <f>PPCL_NG!S38</f>
        <v>48.48</v>
      </c>
      <c r="H38">
        <f>PPCL_Spot!S38</f>
        <v>0</v>
      </c>
      <c r="I38">
        <f>Bawana_NG!S38</f>
        <v>22.999999999999996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-50</v>
      </c>
      <c r="AA38" s="117">
        <f>STOA!K38</f>
        <v>121.02</v>
      </c>
      <c r="AB38" s="117">
        <f>-STOA!Q38</f>
        <v>0</v>
      </c>
      <c r="AC38">
        <f t="shared" si="0"/>
        <v>2.1552778945991444</v>
      </c>
      <c r="AD38">
        <f t="shared" si="1"/>
        <v>142.31875829737567</v>
      </c>
      <c r="AE38">
        <f>'IDT-1'!E38</f>
        <v>0</v>
      </c>
      <c r="AF38" s="26"/>
      <c r="AG38">
        <f t="shared" si="2"/>
        <v>142.31875829737567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1.9586939417781275</v>
      </c>
      <c r="F39">
        <f>GT_Spot!S39</f>
        <v>0</v>
      </c>
      <c r="G39">
        <f>PPCL_NG!S39</f>
        <v>49.09</v>
      </c>
      <c r="H39">
        <f>PPCL_Spot!S39</f>
        <v>0</v>
      </c>
      <c r="I39">
        <f>Bawana_NG!S39</f>
        <v>22.999999999999996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-95</v>
      </c>
      <c r="AA39" s="117">
        <f>STOA!K39</f>
        <v>121.02</v>
      </c>
      <c r="AB39" s="117">
        <f>-STOA!Q39</f>
        <v>0</v>
      </c>
      <c r="AC39">
        <f t="shared" si="0"/>
        <v>2.5600266212962031</v>
      </c>
      <c r="AD39">
        <f t="shared" si="1"/>
        <v>97.508667320481919</v>
      </c>
      <c r="AE39">
        <f>'IDT-1'!E39</f>
        <v>0</v>
      </c>
      <c r="AF39" s="26"/>
      <c r="AG39">
        <f t="shared" si="2"/>
        <v>97.508667320481919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1.9586939417781275</v>
      </c>
      <c r="F40">
        <f>GT_Spot!S40</f>
        <v>0</v>
      </c>
      <c r="G40">
        <f>PPCL_NG!S40</f>
        <v>47.873690205819727</v>
      </c>
      <c r="H40">
        <f>PPCL_Spot!S40</f>
        <v>0</v>
      </c>
      <c r="I40">
        <f>Bawana_NG!S40</f>
        <v>22.999999999999996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-45</v>
      </c>
      <c r="AA40" s="117">
        <f>STOA!K40</f>
        <v>121.02</v>
      </c>
      <c r="AB40" s="117">
        <f>-STOA!Q40</f>
        <v>0</v>
      </c>
      <c r="AC40">
        <f t="shared" si="0"/>
        <v>2.1054167189976503</v>
      </c>
      <c r="AD40">
        <f t="shared" si="1"/>
        <v>146.74696742860019</v>
      </c>
      <c r="AE40">
        <f>'IDT-1'!E40</f>
        <v>0</v>
      </c>
      <c r="AF40" s="26"/>
      <c r="AG40">
        <f t="shared" si="2"/>
        <v>146.74696742860019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1.9586939417781275</v>
      </c>
      <c r="F41">
        <f>GT_Spot!S41</f>
        <v>0</v>
      </c>
      <c r="G41">
        <f>PPCL_NG!S41</f>
        <v>48.48</v>
      </c>
      <c r="H41">
        <f>PPCL_Spot!S41</f>
        <v>0</v>
      </c>
      <c r="I41">
        <f>Bawana_NG!S41</f>
        <v>22.999999999999996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-45</v>
      </c>
      <c r="AA41" s="117">
        <f>STOA!K41</f>
        <v>121.02</v>
      </c>
      <c r="AB41" s="117">
        <f>-STOA!Q41</f>
        <v>0</v>
      </c>
      <c r="AC41">
        <f t="shared" si="0"/>
        <v>2.1107522451864367</v>
      </c>
      <c r="AD41">
        <f t="shared" si="1"/>
        <v>147.34794169659168</v>
      </c>
      <c r="AE41">
        <f>'IDT-1'!E41</f>
        <v>0</v>
      </c>
      <c r="AF41" s="26"/>
      <c r="AG41">
        <f t="shared" si="2"/>
        <v>147.34794169659168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1.9586939417781275</v>
      </c>
      <c r="F42">
        <f>GT_Spot!S42</f>
        <v>0</v>
      </c>
      <c r="G42">
        <f>PPCL_NG!S42</f>
        <v>48.48</v>
      </c>
      <c r="H42">
        <f>PPCL_Spot!S42</f>
        <v>0</v>
      </c>
      <c r="I42">
        <f>Bawana_NG!S42</f>
        <v>22.999999999999996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-45</v>
      </c>
      <c r="AA42" s="117">
        <f>STOA!K42</f>
        <v>121.02</v>
      </c>
      <c r="AB42" s="117">
        <f>-STOA!Q42</f>
        <v>0</v>
      </c>
      <c r="AC42">
        <f t="shared" si="0"/>
        <v>2.1107522451864367</v>
      </c>
      <c r="AD42">
        <f t="shared" si="1"/>
        <v>147.34794169659168</v>
      </c>
      <c r="AE42">
        <f>'IDT-1'!E42</f>
        <v>0</v>
      </c>
      <c r="AF42" s="26"/>
      <c r="AG42">
        <f t="shared" si="2"/>
        <v>147.34794169659168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1.9586939417781275</v>
      </c>
      <c r="F43">
        <f>GT_Spot!S43</f>
        <v>0</v>
      </c>
      <c r="G43">
        <f>PPCL_NG!S43</f>
        <v>48.48</v>
      </c>
      <c r="H43">
        <f>PPCL_Spot!S43</f>
        <v>0</v>
      </c>
      <c r="I43">
        <f>Bawana_NG!S43</f>
        <v>22.700000000000003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-95</v>
      </c>
      <c r="AA43" s="117">
        <f>STOA!K43</f>
        <v>121.02</v>
      </c>
      <c r="AB43" s="117">
        <f>-STOA!Q43</f>
        <v>0</v>
      </c>
      <c r="AC43">
        <f t="shared" si="0"/>
        <v>2.5520186212962028</v>
      </c>
      <c r="AD43">
        <f t="shared" si="1"/>
        <v>96.606675320481926</v>
      </c>
      <c r="AE43">
        <f>'IDT-1'!E43</f>
        <v>0</v>
      </c>
      <c r="AF43" s="26"/>
      <c r="AG43">
        <f t="shared" si="2"/>
        <v>96.606675320481926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1.9586939417781275</v>
      </c>
      <c r="F44">
        <f>GT_Spot!S44</f>
        <v>0</v>
      </c>
      <c r="G44">
        <f>PPCL_NG!S44</f>
        <v>48.48</v>
      </c>
      <c r="H44">
        <f>PPCL_Spot!S44</f>
        <v>0</v>
      </c>
      <c r="I44">
        <f>Bawana_NG!S44</f>
        <v>22.999999999999996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-40</v>
      </c>
      <c r="AA44" s="117">
        <f>STOA!K44</f>
        <v>121.02</v>
      </c>
      <c r="AB44" s="117">
        <f>-STOA!Q44</f>
        <v>0</v>
      </c>
      <c r="AC44">
        <f t="shared" si="0"/>
        <v>2.0663616075754603</v>
      </c>
      <c r="AD44">
        <f t="shared" si="1"/>
        <v>152.39233233420265</v>
      </c>
      <c r="AE44">
        <f>'IDT-1'!E44</f>
        <v>0</v>
      </c>
      <c r="AF44" s="26"/>
      <c r="AG44">
        <f t="shared" si="2"/>
        <v>152.39233233420265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1.9586939417781275</v>
      </c>
      <c r="F45">
        <f>GT_Spot!S45</f>
        <v>0</v>
      </c>
      <c r="G45">
        <f>PPCL_NG!S45</f>
        <v>48.17</v>
      </c>
      <c r="H45">
        <f>PPCL_Spot!S45</f>
        <v>0</v>
      </c>
      <c r="I45">
        <f>Bawana_NG!S45</f>
        <v>22.999999999999996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-40</v>
      </c>
      <c r="AA45" s="117">
        <f>STOA!K45</f>
        <v>121.02</v>
      </c>
      <c r="AB45" s="117">
        <f>-STOA!Q45</f>
        <v>0</v>
      </c>
      <c r="AC45">
        <f t="shared" si="0"/>
        <v>2.0636336075754604</v>
      </c>
      <c r="AD45">
        <f t="shared" si="1"/>
        <v>152.08506033420264</v>
      </c>
      <c r="AE45">
        <f>'IDT-1'!E45</f>
        <v>0</v>
      </c>
      <c r="AF45" s="26"/>
      <c r="AG45">
        <f t="shared" si="2"/>
        <v>152.08506033420264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1.9586939417781275</v>
      </c>
      <c r="F46">
        <f>GT_Spot!S46</f>
        <v>0</v>
      </c>
      <c r="G46">
        <f>PPCL_NG!S46</f>
        <v>49.09</v>
      </c>
      <c r="H46">
        <f>PPCL_Spot!S46</f>
        <v>0</v>
      </c>
      <c r="I46">
        <f>Bawana_NG!S46</f>
        <v>22.999999999999996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-40</v>
      </c>
      <c r="AA46" s="117">
        <f>STOA!K46</f>
        <v>121.02</v>
      </c>
      <c r="AB46" s="117">
        <f>-STOA!Q46</f>
        <v>0</v>
      </c>
      <c r="AC46">
        <f t="shared" si="0"/>
        <v>2.0717296075754605</v>
      </c>
      <c r="AD46">
        <f t="shared" si="1"/>
        <v>152.99696433420266</v>
      </c>
      <c r="AE46">
        <f>'IDT-1'!E46</f>
        <v>0</v>
      </c>
      <c r="AF46" s="26"/>
      <c r="AG46">
        <f t="shared" si="2"/>
        <v>152.99696433420266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1.9586939417781275</v>
      </c>
      <c r="F47">
        <f>GT_Spot!S47</f>
        <v>0</v>
      </c>
      <c r="G47">
        <f>PPCL_NG!S47</f>
        <v>49.9969698806133</v>
      </c>
      <c r="H47">
        <f>PPCL_Spot!S47</f>
        <v>0</v>
      </c>
      <c r="I47">
        <f>Bawana_NG!S47</f>
        <v>27.73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19.21</v>
      </c>
      <c r="AB47" s="117">
        <f>-STOA!Q47</f>
        <v>0</v>
      </c>
      <c r="AC47">
        <f t="shared" si="0"/>
        <v>0.8702818416370447</v>
      </c>
      <c r="AD47">
        <f t="shared" si="1"/>
        <v>98.025381980754403</v>
      </c>
      <c r="AE47">
        <f>'IDT-1'!E47</f>
        <v>0</v>
      </c>
      <c r="AF47" s="26"/>
      <c r="AG47">
        <f t="shared" si="2"/>
        <v>98.025381980754403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1.9586939417781275</v>
      </c>
      <c r="F48">
        <f>GT_Spot!S48</f>
        <v>0</v>
      </c>
      <c r="G48">
        <f>PPCL_NG!S48</f>
        <v>49.9969698806133</v>
      </c>
      <c r="H48">
        <f>PPCL_Spot!S48</f>
        <v>0</v>
      </c>
      <c r="I48">
        <f>Bawana_NG!S48</f>
        <v>27.73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19.21</v>
      </c>
      <c r="AB48" s="117">
        <f>-STOA!Q48</f>
        <v>0</v>
      </c>
      <c r="AC48">
        <f t="shared" si="0"/>
        <v>0.8702818416370447</v>
      </c>
      <c r="AD48">
        <f t="shared" si="1"/>
        <v>98.025381980754403</v>
      </c>
      <c r="AE48">
        <f>'IDT-1'!E48</f>
        <v>0</v>
      </c>
      <c r="AF48" s="26"/>
      <c r="AG48">
        <f t="shared" si="2"/>
        <v>98.025381980754403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1.9586939417781275</v>
      </c>
      <c r="F49">
        <f>GT_Spot!S49</f>
        <v>0</v>
      </c>
      <c r="G49">
        <f>PPCL_NG!S49</f>
        <v>49.9969698806133</v>
      </c>
      <c r="H49">
        <f>PPCL_Spot!S49</f>
        <v>0</v>
      </c>
      <c r="I49">
        <f>Bawana_NG!S49</f>
        <v>27.45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19.21</v>
      </c>
      <c r="AB49" s="117">
        <f>-STOA!Q49</f>
        <v>0</v>
      </c>
      <c r="AC49">
        <f t="shared" si="0"/>
        <v>0.86781784163704467</v>
      </c>
      <c r="AD49">
        <f t="shared" si="1"/>
        <v>97.747845980754391</v>
      </c>
      <c r="AE49">
        <f>'IDT-1'!E49</f>
        <v>0</v>
      </c>
      <c r="AF49" s="26"/>
      <c r="AG49">
        <f t="shared" si="2"/>
        <v>97.747845980754391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1.9586939417781275</v>
      </c>
      <c r="F50">
        <f>GT_Spot!S50</f>
        <v>0</v>
      </c>
      <c r="G50">
        <f>PPCL_NG!S50</f>
        <v>49.9969698806133</v>
      </c>
      <c r="H50">
        <f>PPCL_Spot!S50</f>
        <v>0</v>
      </c>
      <c r="I50">
        <f>Bawana_NG!S50</f>
        <v>27.999999999999993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19.21</v>
      </c>
      <c r="AB50" s="117">
        <f>-STOA!Q50</f>
        <v>0</v>
      </c>
      <c r="AC50">
        <f t="shared" si="0"/>
        <v>0.87265784163704463</v>
      </c>
      <c r="AD50">
        <f t="shared" si="1"/>
        <v>98.293005980754373</v>
      </c>
      <c r="AE50">
        <f>'IDT-1'!E50</f>
        <v>0</v>
      </c>
      <c r="AF50" s="26"/>
      <c r="AG50">
        <f t="shared" si="2"/>
        <v>98.293005980754373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1.9586939417781275</v>
      </c>
      <c r="F51">
        <f>GT_Spot!S51</f>
        <v>0</v>
      </c>
      <c r="G51">
        <f>PPCL_NG!S51</f>
        <v>48.78</v>
      </c>
      <c r="H51">
        <f>PPCL_Spot!S51</f>
        <v>0</v>
      </c>
      <c r="I51">
        <f>Bawana_NG!S51</f>
        <v>27.818962791738119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19.21</v>
      </c>
      <c r="AB51" s="117">
        <f>-STOA!Q51</f>
        <v>0</v>
      </c>
      <c r="AC51">
        <f t="shared" si="0"/>
        <v>1.1984513792549429</v>
      </c>
      <c r="AD51">
        <f t="shared" si="1"/>
        <v>134.98920535426129</v>
      </c>
      <c r="AE51">
        <f>'IDT-1'!E51</f>
        <v>0</v>
      </c>
      <c r="AF51" s="26"/>
      <c r="AG51">
        <f t="shared" si="2"/>
        <v>134.98920535426129</v>
      </c>
      <c r="AI51" s="75">
        <f>PXIL!K51</f>
        <v>0</v>
      </c>
      <c r="AJ51" s="75">
        <f>PXIL!Q51</f>
        <v>0</v>
      </c>
      <c r="AK51" s="75">
        <f>RTM_IEX!K51</f>
        <v>38.42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1.9586939417781275</v>
      </c>
      <c r="F52">
        <f>GT_Spot!S52</f>
        <v>0</v>
      </c>
      <c r="G52">
        <f>PPCL_NG!S52</f>
        <v>49.69</v>
      </c>
      <c r="H52">
        <f>PPCL_Spot!S52</f>
        <v>0</v>
      </c>
      <c r="I52">
        <f>Bawana_NG!S52</f>
        <v>27.818962791738119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19.21</v>
      </c>
      <c r="AB52" s="117">
        <f>-STOA!Q52</f>
        <v>0</v>
      </c>
      <c r="AC52">
        <f t="shared" si="0"/>
        <v>0.868363379254943</v>
      </c>
      <c r="AD52">
        <f t="shared" si="1"/>
        <v>97.8092933542613</v>
      </c>
      <c r="AE52">
        <f>'IDT-1'!E52</f>
        <v>0</v>
      </c>
      <c r="AF52" s="26"/>
      <c r="AG52">
        <f t="shared" si="2"/>
        <v>97.8092933542613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1.9586939417781275</v>
      </c>
      <c r="F53">
        <f>GT_Spot!S53</f>
        <v>0</v>
      </c>
      <c r="G53">
        <f>PPCL_NG!S53</f>
        <v>49.69</v>
      </c>
      <c r="H53">
        <f>PPCL_Spot!S53</f>
        <v>0</v>
      </c>
      <c r="I53">
        <f>Bawana_NG!S53</f>
        <v>27.91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19.21</v>
      </c>
      <c r="AB53" s="117">
        <f>-STOA!Q53</f>
        <v>0</v>
      </c>
      <c r="AC53">
        <f t="shared" si="0"/>
        <v>0.86916450668764766</v>
      </c>
      <c r="AD53">
        <f t="shared" si="1"/>
        <v>97.899529435090486</v>
      </c>
      <c r="AE53">
        <f>'IDT-1'!E53</f>
        <v>0</v>
      </c>
      <c r="AF53" s="26"/>
      <c r="AG53">
        <f t="shared" si="2"/>
        <v>97.899529435090486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1.9586939417781275</v>
      </c>
      <c r="F54">
        <f>GT_Spot!S54</f>
        <v>0</v>
      </c>
      <c r="G54">
        <f>PPCL_NG!S54</f>
        <v>49.69</v>
      </c>
      <c r="H54">
        <f>PPCL_Spot!S54</f>
        <v>0</v>
      </c>
      <c r="I54">
        <f>Bawana_NG!S54</f>
        <v>27.999999999999993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19.21</v>
      </c>
      <c r="AB54" s="117">
        <f>-STOA!Q54</f>
        <v>0</v>
      </c>
      <c r="AC54">
        <f t="shared" si="0"/>
        <v>0.86995650668764746</v>
      </c>
      <c r="AD54">
        <f t="shared" si="1"/>
        <v>97.988737435090471</v>
      </c>
      <c r="AE54">
        <f>'IDT-1'!E54</f>
        <v>0</v>
      </c>
      <c r="AF54" s="26"/>
      <c r="AG54">
        <f t="shared" si="2"/>
        <v>97.988737435090471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1.9586939417781275</v>
      </c>
      <c r="F55">
        <f>GT_Spot!S55</f>
        <v>0</v>
      </c>
      <c r="G55">
        <f>PPCL_NG!S55</f>
        <v>49.69</v>
      </c>
      <c r="H55">
        <f>PPCL_Spot!S55</f>
        <v>0</v>
      </c>
      <c r="I55">
        <f>Bawana_NG!S55</f>
        <v>27.818962791738119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19.21</v>
      </c>
      <c r="AB55" s="117">
        <f>-STOA!Q55</f>
        <v>0</v>
      </c>
      <c r="AC55">
        <f t="shared" si="0"/>
        <v>0.868363379254943</v>
      </c>
      <c r="AD55">
        <f t="shared" si="1"/>
        <v>97.8092933542613</v>
      </c>
      <c r="AE55">
        <f>'IDT-1'!E55</f>
        <v>0</v>
      </c>
      <c r="AF55" s="26"/>
      <c r="AG55">
        <f t="shared" si="2"/>
        <v>97.8092933542613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1.9586939417781275</v>
      </c>
      <c r="F56">
        <f>GT_Spot!S56</f>
        <v>0</v>
      </c>
      <c r="G56">
        <f>PPCL_NG!S56</f>
        <v>49.69</v>
      </c>
      <c r="H56">
        <f>PPCL_Spot!S56</f>
        <v>0</v>
      </c>
      <c r="I56">
        <f>Bawana_NG!S56</f>
        <v>27.999999999999993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19.21</v>
      </c>
      <c r="AB56" s="117">
        <f>-STOA!Q56</f>
        <v>0</v>
      </c>
      <c r="AC56">
        <f t="shared" si="0"/>
        <v>1.1658125066876475</v>
      </c>
      <c r="AD56">
        <f t="shared" si="1"/>
        <v>131.31288143509047</v>
      </c>
      <c r="AE56">
        <f>'IDT-1'!E56</f>
        <v>0</v>
      </c>
      <c r="AF56" s="26"/>
      <c r="AG56">
        <f t="shared" si="2"/>
        <v>131.31288143509047</v>
      </c>
      <c r="AI56" s="75">
        <f>PXIL!K56</f>
        <v>0</v>
      </c>
      <c r="AJ56" s="75">
        <f>PXIL!Q56</f>
        <v>0</v>
      </c>
      <c r="AK56" s="75">
        <f>RTM_IEX!K56</f>
        <v>33.619999999999997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1.9586939417781275</v>
      </c>
      <c r="F57">
        <f>GT_Spot!S57</f>
        <v>0</v>
      </c>
      <c r="G57">
        <f>PPCL_NG!S57</f>
        <v>48.78</v>
      </c>
      <c r="H57">
        <f>PPCL_Spot!S57</f>
        <v>0</v>
      </c>
      <c r="I57">
        <f>Bawana_NG!S57</f>
        <v>27.999999999999993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19.21</v>
      </c>
      <c r="AB57" s="117">
        <f>-STOA!Q57</f>
        <v>0</v>
      </c>
      <c r="AC57">
        <f t="shared" si="0"/>
        <v>0.86194850668764744</v>
      </c>
      <c r="AD57">
        <f t="shared" si="1"/>
        <v>97.086745435090464</v>
      </c>
      <c r="AE57">
        <f>'IDT-1'!E57</f>
        <v>0</v>
      </c>
      <c r="AF57" s="26"/>
      <c r="AG57">
        <f t="shared" si="2"/>
        <v>97.086745435090464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1.9586939417781275</v>
      </c>
      <c r="F58">
        <f>GT_Spot!S58</f>
        <v>0</v>
      </c>
      <c r="G58">
        <f>PPCL_NG!S58</f>
        <v>49.69</v>
      </c>
      <c r="H58">
        <f>PPCL_Spot!S58</f>
        <v>0</v>
      </c>
      <c r="I58">
        <f>Bawana_NG!S58</f>
        <v>27.999999999999993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19.21</v>
      </c>
      <c r="AB58" s="117">
        <f>-STOA!Q58</f>
        <v>0</v>
      </c>
      <c r="AC58">
        <f t="shared" si="0"/>
        <v>0.86995650668764746</v>
      </c>
      <c r="AD58">
        <f t="shared" si="1"/>
        <v>97.988737435090471</v>
      </c>
      <c r="AE58">
        <f>'IDT-1'!E58</f>
        <v>0</v>
      </c>
      <c r="AF58" s="26"/>
      <c r="AG58">
        <f t="shared" si="2"/>
        <v>97.988737435090471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1.9586939417781275</v>
      </c>
      <c r="F59">
        <f>GT_Spot!S59</f>
        <v>0</v>
      </c>
      <c r="G59">
        <f>PPCL_NG!S59</f>
        <v>49.69</v>
      </c>
      <c r="H59">
        <f>PPCL_Spot!S59</f>
        <v>0</v>
      </c>
      <c r="I59">
        <f>Bawana_NG!S59</f>
        <v>27.999999999999993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19.21</v>
      </c>
      <c r="AB59" s="117">
        <f>-STOA!Q59</f>
        <v>0</v>
      </c>
      <c r="AC59">
        <f t="shared" si="0"/>
        <v>0.86995650668764746</v>
      </c>
      <c r="AD59">
        <f t="shared" si="1"/>
        <v>97.988737435090471</v>
      </c>
      <c r="AE59">
        <f>'IDT-1'!E59</f>
        <v>0</v>
      </c>
      <c r="AF59" s="26"/>
      <c r="AG59">
        <f t="shared" si="2"/>
        <v>97.988737435090471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1.9586939417781275</v>
      </c>
      <c r="F60">
        <f>GT_Spot!S60</f>
        <v>0</v>
      </c>
      <c r="G60">
        <f>PPCL_NG!S60</f>
        <v>49.69</v>
      </c>
      <c r="H60">
        <f>PPCL_Spot!S60</f>
        <v>0</v>
      </c>
      <c r="I60">
        <f>Bawana_NG!S60</f>
        <v>27.999999999999993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19.21</v>
      </c>
      <c r="AB60" s="117">
        <f>-STOA!Q60</f>
        <v>0</v>
      </c>
      <c r="AC60">
        <f t="shared" si="0"/>
        <v>1.1658125066876475</v>
      </c>
      <c r="AD60">
        <f t="shared" si="1"/>
        <v>131.31288143509047</v>
      </c>
      <c r="AE60">
        <f>'IDT-1'!E60</f>
        <v>0</v>
      </c>
      <c r="AF60" s="26"/>
      <c r="AG60">
        <f t="shared" si="2"/>
        <v>131.31288143509047</v>
      </c>
      <c r="AI60" s="75">
        <f>PXIL!K60</f>
        <v>0</v>
      </c>
      <c r="AJ60" s="75">
        <f>PXIL!Q60</f>
        <v>0</v>
      </c>
      <c r="AK60" s="75">
        <f>RTM_IEX!K60</f>
        <v>33.619999999999997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1.9586939417781275</v>
      </c>
      <c r="F61">
        <f>GT_Spot!S61</f>
        <v>0</v>
      </c>
      <c r="G61">
        <f>PPCL_NG!S61</f>
        <v>49.69</v>
      </c>
      <c r="H61">
        <f>PPCL_Spot!S61</f>
        <v>0</v>
      </c>
      <c r="I61">
        <f>Bawana_NG!S61</f>
        <v>27.999999999999993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19.21</v>
      </c>
      <c r="AB61" s="117">
        <f>-STOA!Q61</f>
        <v>0</v>
      </c>
      <c r="AC61">
        <f t="shared" si="0"/>
        <v>0.86995650668764746</v>
      </c>
      <c r="AD61">
        <f t="shared" si="1"/>
        <v>97.988737435090471</v>
      </c>
      <c r="AE61">
        <f>'IDT-1'!E61</f>
        <v>0</v>
      </c>
      <c r="AF61" s="26"/>
      <c r="AG61">
        <f t="shared" si="2"/>
        <v>97.988737435090471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1.9586939417781275</v>
      </c>
      <c r="F62">
        <f>GT_Spot!S62</f>
        <v>0</v>
      </c>
      <c r="G62">
        <f>PPCL_NG!S62</f>
        <v>49.69</v>
      </c>
      <c r="H62">
        <f>PPCL_Spot!S62</f>
        <v>0</v>
      </c>
      <c r="I62">
        <f>Bawana_NG!S62</f>
        <v>27.999999999999993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19.21</v>
      </c>
      <c r="AB62" s="117">
        <f>-STOA!Q62</f>
        <v>0</v>
      </c>
      <c r="AC62">
        <f t="shared" si="0"/>
        <v>0.86995650668764746</v>
      </c>
      <c r="AD62">
        <f t="shared" si="1"/>
        <v>97.988737435090471</v>
      </c>
      <c r="AE62">
        <f>'IDT-1'!E62</f>
        <v>0</v>
      </c>
      <c r="AF62" s="26"/>
      <c r="AG62">
        <f t="shared" si="2"/>
        <v>97.988737435090471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1.9586939417781275</v>
      </c>
      <c r="F63">
        <f>GT_Spot!S63</f>
        <v>0</v>
      </c>
      <c r="G63">
        <f>PPCL_NG!S63</f>
        <v>48.78</v>
      </c>
      <c r="H63">
        <f>PPCL_Spot!S63</f>
        <v>0</v>
      </c>
      <c r="I63">
        <f>Bawana_NG!S63</f>
        <v>27.999999999999993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19.21</v>
      </c>
      <c r="AB63" s="117">
        <f>-STOA!Q63</f>
        <v>0</v>
      </c>
      <c r="AC63">
        <f t="shared" si="0"/>
        <v>0.86194850668764744</v>
      </c>
      <c r="AD63">
        <f t="shared" si="1"/>
        <v>97.086745435090464</v>
      </c>
      <c r="AE63">
        <f>'IDT-1'!E63</f>
        <v>0</v>
      </c>
      <c r="AF63" s="26"/>
      <c r="AG63">
        <f t="shared" si="2"/>
        <v>97.086745435090464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1.9586939417781275</v>
      </c>
      <c r="F64">
        <f>GT_Spot!S64</f>
        <v>0</v>
      </c>
      <c r="G64">
        <f>PPCL_NG!S64</f>
        <v>49.69</v>
      </c>
      <c r="H64">
        <f>PPCL_Spot!S64</f>
        <v>0</v>
      </c>
      <c r="I64">
        <f>Bawana_NG!S64</f>
        <v>27.999999999999993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19.21</v>
      </c>
      <c r="AB64" s="117">
        <f>-STOA!Q64</f>
        <v>0</v>
      </c>
      <c r="AC64">
        <f t="shared" si="0"/>
        <v>1.1658125066876475</v>
      </c>
      <c r="AD64">
        <f t="shared" si="1"/>
        <v>131.31288143509047</v>
      </c>
      <c r="AE64">
        <f>'IDT-1'!E64</f>
        <v>0</v>
      </c>
      <c r="AF64" s="26"/>
      <c r="AG64">
        <f t="shared" si="2"/>
        <v>131.31288143509047</v>
      </c>
      <c r="AI64" s="75">
        <f>PXIL!K64</f>
        <v>0</v>
      </c>
      <c r="AJ64" s="75">
        <f>PXIL!Q64</f>
        <v>0</v>
      </c>
      <c r="AK64" s="75">
        <f>RTM_IEX!K64</f>
        <v>33.619999999999997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1.9586939417781275</v>
      </c>
      <c r="F65">
        <f>GT_Spot!S65</f>
        <v>0</v>
      </c>
      <c r="G65">
        <f>PPCL_NG!S65</f>
        <v>49.69</v>
      </c>
      <c r="H65">
        <f>PPCL_Spot!S65</f>
        <v>0</v>
      </c>
      <c r="I65">
        <f>Bawana_NG!S65</f>
        <v>27.999999999999993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19.21</v>
      </c>
      <c r="AB65" s="117">
        <f>-STOA!Q65</f>
        <v>0</v>
      </c>
      <c r="AC65">
        <f t="shared" si="0"/>
        <v>0.86995650668764746</v>
      </c>
      <c r="AD65">
        <f t="shared" si="1"/>
        <v>97.988737435090471</v>
      </c>
      <c r="AE65">
        <f>'IDT-1'!E65</f>
        <v>0</v>
      </c>
      <c r="AF65" s="26"/>
      <c r="AG65">
        <f t="shared" si="2"/>
        <v>97.988737435090471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1.9586939417781275</v>
      </c>
      <c r="F66">
        <f>GT_Spot!S66</f>
        <v>0</v>
      </c>
      <c r="G66">
        <f>PPCL_NG!S66</f>
        <v>48.48</v>
      </c>
      <c r="H66">
        <f>PPCL_Spot!S66</f>
        <v>0</v>
      </c>
      <c r="I66">
        <f>Bawana_NG!S66</f>
        <v>27.999999999999993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19.21</v>
      </c>
      <c r="AB66" s="117">
        <f>-STOA!Q66</f>
        <v>0</v>
      </c>
      <c r="AC66">
        <f t="shared" si="0"/>
        <v>0.85930850668764769</v>
      </c>
      <c r="AD66">
        <f t="shared" si="1"/>
        <v>96.78938543509048</v>
      </c>
      <c r="AE66">
        <f>'IDT-1'!E66</f>
        <v>0</v>
      </c>
      <c r="AF66" s="26"/>
      <c r="AG66">
        <f t="shared" si="2"/>
        <v>96.78938543509048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1.9586939417781275</v>
      </c>
      <c r="F67">
        <f>GT_Spot!S67</f>
        <v>0</v>
      </c>
      <c r="G67">
        <f>PPCL_NG!S67</f>
        <v>48.48</v>
      </c>
      <c r="H67">
        <f>PPCL_Spot!S67</f>
        <v>0</v>
      </c>
      <c r="I67">
        <f>Bawana_NG!S67</f>
        <v>22.999999999999996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-50</v>
      </c>
      <c r="AA67" s="117">
        <f>STOA!K67</f>
        <v>121.02</v>
      </c>
      <c r="AB67" s="117">
        <f>-STOA!Q67</f>
        <v>0</v>
      </c>
      <c r="AC67">
        <f t="shared" si="0"/>
        <v>2.1551428827974135</v>
      </c>
      <c r="AD67">
        <f t="shared" si="1"/>
        <v>142.3035510589807</v>
      </c>
      <c r="AE67">
        <f>'IDT-1'!E67</f>
        <v>0</v>
      </c>
      <c r="AF67" s="26"/>
      <c r="AG67">
        <f t="shared" si="2"/>
        <v>142.3035510589807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1.9586939417781275</v>
      </c>
      <c r="F68">
        <f>GT_Spot!S68</f>
        <v>0</v>
      </c>
      <c r="G68">
        <f>PPCL_NG!S68</f>
        <v>48.48</v>
      </c>
      <c r="H68">
        <f>PPCL_Spot!S68</f>
        <v>0</v>
      </c>
      <c r="I68">
        <f>Bawana_NG!S68</f>
        <v>22.999999999999996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-50</v>
      </c>
      <c r="AA68" s="117">
        <f>STOA!K68</f>
        <v>121.02</v>
      </c>
      <c r="AB68" s="117">
        <f>-STOA!Q68</f>
        <v>0</v>
      </c>
      <c r="AC68">
        <f t="shared" ref="AC68:AC98" si="3">SUMIF(B68:AB68,"&gt;0")*$AC$2-SUMIF(B68:AB68,"&lt;0")*($AC$2/(1-$AC$2))+SUMIF(AI68:AN68,"&gt;0")*$AC$2-SUMIF(AI68:AN68,"&lt;0")*($AC$2/(1-$AC$2))</f>
        <v>2.1551428827974135</v>
      </c>
      <c r="AD68">
        <f t="shared" ref="AD68:AD98" si="4">SUM(B68:AB68,AI68:AR68)-AC68</f>
        <v>142.3035510589807</v>
      </c>
      <c r="AE68">
        <f>'IDT-1'!E68</f>
        <v>0</v>
      </c>
      <c r="AF68" s="26"/>
      <c r="AG68">
        <f t="shared" ref="AG68:AG98" si="5">SUM(AD68:AF68)</f>
        <v>142.3035510589807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1.9586939417781275</v>
      </c>
      <c r="F69">
        <f>GT_Spot!S69</f>
        <v>0</v>
      </c>
      <c r="G69">
        <f>PPCL_NG!S69</f>
        <v>49.9969698806133</v>
      </c>
      <c r="H69">
        <f>PPCL_Spot!S69</f>
        <v>0</v>
      </c>
      <c r="I69">
        <f>Bawana_NG!S69</f>
        <v>22.999999999999996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-110</v>
      </c>
      <c r="AA69" s="117">
        <f>STOA!K69</f>
        <v>121.02</v>
      </c>
      <c r="AB69" s="117">
        <f>-STOA!Q69</f>
        <v>0</v>
      </c>
      <c r="AC69">
        <f t="shared" si="3"/>
        <v>2.7011798690785298</v>
      </c>
      <c r="AD69">
        <f t="shared" si="4"/>
        <v>83.274483953312895</v>
      </c>
      <c r="AE69">
        <f>'IDT-1'!E69</f>
        <v>0</v>
      </c>
      <c r="AF69" s="26"/>
      <c r="AG69">
        <f t="shared" si="5"/>
        <v>83.274483953312895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1.9586939417781275</v>
      </c>
      <c r="F70">
        <f>GT_Spot!S70</f>
        <v>0</v>
      </c>
      <c r="G70">
        <f>PPCL_NG!S70</f>
        <v>48.48</v>
      </c>
      <c r="H70">
        <f>PPCL_Spot!S70</f>
        <v>0</v>
      </c>
      <c r="I70">
        <f>Bawana_NG!S70</f>
        <v>22.999999999999996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-50</v>
      </c>
      <c r="AA70" s="117">
        <f>STOA!K70</f>
        <v>121.02</v>
      </c>
      <c r="AB70" s="117">
        <f>-STOA!Q70</f>
        <v>0</v>
      </c>
      <c r="AC70">
        <f t="shared" si="3"/>
        <v>2.1551428827974135</v>
      </c>
      <c r="AD70">
        <f t="shared" si="4"/>
        <v>142.3035510589807</v>
      </c>
      <c r="AE70">
        <f>'IDT-1'!E70</f>
        <v>0</v>
      </c>
      <c r="AF70" s="26"/>
      <c r="AG70">
        <f t="shared" si="5"/>
        <v>142.3035510589807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1.9586939417781275</v>
      </c>
      <c r="F71">
        <f>GT_Spot!S71</f>
        <v>0</v>
      </c>
      <c r="G71">
        <f>PPCL_NG!S71</f>
        <v>48.48</v>
      </c>
      <c r="H71">
        <f>PPCL_Spot!S71</f>
        <v>0</v>
      </c>
      <c r="I71">
        <f>Bawana_NG!S71</f>
        <v>22.999999999999996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-50</v>
      </c>
      <c r="AA71" s="117">
        <f>STOA!K71</f>
        <v>121.02</v>
      </c>
      <c r="AB71" s="117">
        <f>-STOA!Q71</f>
        <v>0</v>
      </c>
      <c r="AC71">
        <f t="shared" si="3"/>
        <v>2.1551428827974135</v>
      </c>
      <c r="AD71">
        <f t="shared" si="4"/>
        <v>142.3035510589807</v>
      </c>
      <c r="AE71">
        <f>'IDT-1'!E71</f>
        <v>0</v>
      </c>
      <c r="AF71" s="26"/>
      <c r="AG71">
        <f t="shared" si="5"/>
        <v>142.3035510589807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1.9586939417781275</v>
      </c>
      <c r="F72">
        <f>GT_Spot!S72</f>
        <v>0</v>
      </c>
      <c r="G72">
        <f>PPCL_NG!S72</f>
        <v>48.48</v>
      </c>
      <c r="H72">
        <f>PPCL_Spot!S72</f>
        <v>0</v>
      </c>
      <c r="I72">
        <f>Bawana_NG!S72</f>
        <v>22.999999999999996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-45</v>
      </c>
      <c r="AA72" s="117">
        <f>STOA!K72</f>
        <v>121.02</v>
      </c>
      <c r="AB72" s="117">
        <f>-STOA!Q72</f>
        <v>0</v>
      </c>
      <c r="AC72">
        <f t="shared" si="3"/>
        <v>2.1107522451864367</v>
      </c>
      <c r="AD72">
        <f t="shared" si="4"/>
        <v>147.34794169659168</v>
      </c>
      <c r="AE72">
        <f>'IDT-1'!E72</f>
        <v>0</v>
      </c>
      <c r="AF72" s="26"/>
      <c r="AG72">
        <f t="shared" si="5"/>
        <v>147.34794169659168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1.9586939417781275</v>
      </c>
      <c r="F73">
        <f>GT_Spot!S73</f>
        <v>0</v>
      </c>
      <c r="G73">
        <f>PPCL_NG!S73</f>
        <v>48.48</v>
      </c>
      <c r="H73">
        <f>PPCL_Spot!S73</f>
        <v>0</v>
      </c>
      <c r="I73">
        <f>Bawana_NG!S73</f>
        <v>22.85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-45</v>
      </c>
      <c r="AA73" s="117">
        <f>STOA!K73</f>
        <v>121.02</v>
      </c>
      <c r="AB73" s="117">
        <f>-STOA!Q73</f>
        <v>0</v>
      </c>
      <c r="AC73">
        <f t="shared" si="3"/>
        <v>2.1094322451864369</v>
      </c>
      <c r="AD73">
        <f t="shared" si="4"/>
        <v>147.19926169659169</v>
      </c>
      <c r="AE73">
        <f>'IDT-1'!E73</f>
        <v>0</v>
      </c>
      <c r="AF73" s="26"/>
      <c r="AG73">
        <f t="shared" si="5"/>
        <v>147.19926169659169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1.9586939417781275</v>
      </c>
      <c r="F74">
        <f>GT_Spot!S74</f>
        <v>0</v>
      </c>
      <c r="G74">
        <f>PPCL_NG!S74</f>
        <v>48.48</v>
      </c>
      <c r="H74">
        <f>PPCL_Spot!S74</f>
        <v>0</v>
      </c>
      <c r="I74">
        <f>Bawana_NG!S74</f>
        <v>22.999999999999996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-100</v>
      </c>
      <c r="AA74" s="117">
        <f>STOA!K74</f>
        <v>121.02</v>
      </c>
      <c r="AB74" s="117">
        <f>-STOA!Q74</f>
        <v>0</v>
      </c>
      <c r="AC74">
        <f t="shared" si="3"/>
        <v>2.5990492589071792</v>
      </c>
      <c r="AD74">
        <f t="shared" si="4"/>
        <v>91.859644682870936</v>
      </c>
      <c r="AE74">
        <f>'IDT-1'!E74</f>
        <v>0</v>
      </c>
      <c r="AF74" s="26"/>
      <c r="AG74">
        <f t="shared" si="5"/>
        <v>91.859644682870936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1.9740361919748233</v>
      </c>
      <c r="F75">
        <f>GT_Spot!S75</f>
        <v>0</v>
      </c>
      <c r="G75">
        <f>PPCL_NG!S75</f>
        <v>47.27</v>
      </c>
      <c r="H75">
        <f>PPCL_Spot!S75</f>
        <v>0</v>
      </c>
      <c r="I75">
        <f>Bawana_NG!S75</f>
        <v>22.999999999999996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-40</v>
      </c>
      <c r="AA75" s="117">
        <f>STOA!K75</f>
        <v>121.02</v>
      </c>
      <c r="AB75" s="117">
        <f>-STOA!Q75</f>
        <v>0</v>
      </c>
      <c r="AC75">
        <f t="shared" si="3"/>
        <v>2.0558486193771914</v>
      </c>
      <c r="AD75">
        <f t="shared" si="4"/>
        <v>151.20818757259761</v>
      </c>
      <c r="AE75">
        <f>'IDT-1'!E75</f>
        <v>0</v>
      </c>
      <c r="AF75" s="26"/>
      <c r="AG75">
        <f t="shared" si="5"/>
        <v>151.20818757259761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1.9740361919748233</v>
      </c>
      <c r="F76">
        <f>GT_Spot!S76</f>
        <v>0</v>
      </c>
      <c r="G76">
        <f>PPCL_NG!S76</f>
        <v>48.48</v>
      </c>
      <c r="H76">
        <f>PPCL_Spot!S76</f>
        <v>0</v>
      </c>
      <c r="I76">
        <f>Bawana_NG!S76</f>
        <v>22.929144754018875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-35</v>
      </c>
      <c r="AA76" s="117">
        <f>STOA!K76</f>
        <v>121.02</v>
      </c>
      <c r="AB76" s="117">
        <f>-STOA!Q76</f>
        <v>0</v>
      </c>
      <c r="AC76">
        <f t="shared" si="3"/>
        <v>2.0214824556015811</v>
      </c>
      <c r="AD76">
        <f t="shared" si="4"/>
        <v>157.38169849039213</v>
      </c>
      <c r="AE76">
        <f>'IDT-1'!E76</f>
        <v>0</v>
      </c>
      <c r="AF76" s="26"/>
      <c r="AG76">
        <f t="shared" si="5"/>
        <v>157.38169849039213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1.9740361919748233</v>
      </c>
      <c r="F77">
        <f>GT_Spot!S77</f>
        <v>0</v>
      </c>
      <c r="G77">
        <f>PPCL_NG!S77</f>
        <v>48.48</v>
      </c>
      <c r="H77">
        <f>PPCL_Spot!S77</f>
        <v>0</v>
      </c>
      <c r="I77">
        <f>Bawana_NG!S77</f>
        <v>22.929144754018875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-35</v>
      </c>
      <c r="AA77" s="117">
        <f>STOA!K77</f>
        <v>121.02</v>
      </c>
      <c r="AB77" s="117">
        <f>-STOA!Q77</f>
        <v>0</v>
      </c>
      <c r="AC77">
        <f t="shared" si="3"/>
        <v>2.0214824556015811</v>
      </c>
      <c r="AD77">
        <f t="shared" si="4"/>
        <v>157.38169849039213</v>
      </c>
      <c r="AE77">
        <f>'IDT-1'!E77</f>
        <v>0</v>
      </c>
      <c r="AF77" s="26"/>
      <c r="AG77">
        <f t="shared" si="5"/>
        <v>157.38169849039213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1.3164800833116379</v>
      </c>
      <c r="F78">
        <f>GT_Spot!S78</f>
        <v>0</v>
      </c>
      <c r="G78">
        <f>PPCL_NG!S78</f>
        <v>45</v>
      </c>
      <c r="H78">
        <f>PPCL_Spot!S78</f>
        <v>0</v>
      </c>
      <c r="I78">
        <f>Bawana_NG!S78</f>
        <v>22.929144754018875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-35</v>
      </c>
      <c r="AA78" s="117">
        <f>STOA!K78</f>
        <v>121.02</v>
      </c>
      <c r="AB78" s="117">
        <f>-STOA!Q78</f>
        <v>0</v>
      </c>
      <c r="AC78">
        <f t="shared" si="3"/>
        <v>1.9850719618453447</v>
      </c>
      <c r="AD78">
        <f t="shared" si="4"/>
        <v>153.28055287548517</v>
      </c>
      <c r="AE78">
        <f>'IDT-1'!E78</f>
        <v>0</v>
      </c>
      <c r="AF78" s="26"/>
      <c r="AG78">
        <f t="shared" si="5"/>
        <v>153.28055287548517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1.9740361919748233</v>
      </c>
      <c r="F79">
        <f>GT_Spot!S79</f>
        <v>0</v>
      </c>
      <c r="G79">
        <f>PPCL_NG!S79</f>
        <v>48.48</v>
      </c>
      <c r="H79">
        <f>PPCL_Spot!S79</f>
        <v>0</v>
      </c>
      <c r="I79">
        <f>Bawana_NG!S79</f>
        <v>27.1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9.61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0.76704351848937857</v>
      </c>
      <c r="AD79">
        <f t="shared" si="4"/>
        <v>86.396992673485457</v>
      </c>
      <c r="AE79">
        <f>'IDT-1'!E79</f>
        <v>0</v>
      </c>
      <c r="AF79" s="26"/>
      <c r="AG79">
        <f t="shared" si="5"/>
        <v>86.396992673485457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1.9740361919748233</v>
      </c>
      <c r="F80">
        <f>GT_Spot!S80</f>
        <v>0</v>
      </c>
      <c r="G80">
        <f>PPCL_NG!S80</f>
        <v>48.48</v>
      </c>
      <c r="H80">
        <f>PPCL_Spot!S80</f>
        <v>0</v>
      </c>
      <c r="I80">
        <f>Bawana_NG!S80</f>
        <v>27.54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48.03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1.1090115184893785</v>
      </c>
      <c r="AD80">
        <f t="shared" si="4"/>
        <v>124.91502467348545</v>
      </c>
      <c r="AE80">
        <f>'IDT-1'!E80</f>
        <v>0</v>
      </c>
      <c r="AF80" s="26"/>
      <c r="AG80">
        <f t="shared" si="5"/>
        <v>124.91502467348545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1.9740361919748233</v>
      </c>
      <c r="F81">
        <f>GT_Spot!S81</f>
        <v>0</v>
      </c>
      <c r="G81">
        <f>PPCL_NG!S81</f>
        <v>47.27</v>
      </c>
      <c r="H81">
        <f>PPCL_Spot!S81</f>
        <v>0</v>
      </c>
      <c r="I81">
        <f>Bawana_NG!S81</f>
        <v>27.45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67.23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1.2665315184893786</v>
      </c>
      <c r="AD81">
        <f t="shared" si="4"/>
        <v>142.65750467348545</v>
      </c>
      <c r="AE81">
        <f>'IDT-1'!E81</f>
        <v>0</v>
      </c>
      <c r="AF81" s="26"/>
      <c r="AG81">
        <f t="shared" si="5"/>
        <v>142.65750467348545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1.9740361919748233</v>
      </c>
      <c r="F82">
        <f>GT_Spot!S82</f>
        <v>0</v>
      </c>
      <c r="G82">
        <f>PPCL_NG!S82</f>
        <v>48.48</v>
      </c>
      <c r="H82">
        <f>PPCL_Spot!S82</f>
        <v>0</v>
      </c>
      <c r="I82">
        <f>Bawana_NG!S82</f>
        <v>27.45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48.03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1.1082195184893786</v>
      </c>
      <c r="AD82">
        <f t="shared" si="4"/>
        <v>124.82581667348545</v>
      </c>
      <c r="AE82">
        <f>'IDT-1'!E82</f>
        <v>0</v>
      </c>
      <c r="AF82" s="26"/>
      <c r="AG82">
        <f t="shared" si="5"/>
        <v>124.82581667348545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1.9740361919748233</v>
      </c>
      <c r="F83">
        <f>GT_Spot!S83</f>
        <v>0</v>
      </c>
      <c r="G83">
        <f>PPCL_NG!S83</f>
        <v>48.48</v>
      </c>
      <c r="H83">
        <f>PPCL_Spot!S83</f>
        <v>0</v>
      </c>
      <c r="I83">
        <f>Bawana_NG!S83</f>
        <v>27.37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48.03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1.1075155184893786</v>
      </c>
      <c r="AD83">
        <f t="shared" si="4"/>
        <v>124.74652067348545</v>
      </c>
      <c r="AE83">
        <f>'IDT-1'!E83</f>
        <v>0</v>
      </c>
      <c r="AF83" s="26"/>
      <c r="AG83">
        <f t="shared" si="5"/>
        <v>124.74652067348545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1.9740361919748233</v>
      </c>
      <c r="F84">
        <f>GT_Spot!S84</f>
        <v>0</v>
      </c>
      <c r="G84">
        <f>PPCL_NG!S84</f>
        <v>48.48</v>
      </c>
      <c r="H84">
        <f>PPCL_Spot!S84</f>
        <v>0</v>
      </c>
      <c r="I84">
        <f>Bawana_NG!S84</f>
        <v>27.37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9.61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0.76941951848937851</v>
      </c>
      <c r="AD84">
        <f t="shared" si="4"/>
        <v>86.664616673485455</v>
      </c>
      <c r="AE84">
        <f>'IDT-1'!E84</f>
        <v>0</v>
      </c>
      <c r="AF84" s="26"/>
      <c r="AG84">
        <f t="shared" si="5"/>
        <v>86.664616673485455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1.9740361919748233</v>
      </c>
      <c r="F85">
        <f>GT_Spot!S85</f>
        <v>0</v>
      </c>
      <c r="G85">
        <f>PPCL_NG!S85</f>
        <v>48.48</v>
      </c>
      <c r="H85">
        <f>PPCL_Spot!S85</f>
        <v>0</v>
      </c>
      <c r="I85">
        <f>Bawana_NG!S85</f>
        <v>27.01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48.03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1.1043475184893785</v>
      </c>
      <c r="AD85">
        <f t="shared" si="4"/>
        <v>124.38968867348545</v>
      </c>
      <c r="AE85">
        <f>'IDT-1'!E85</f>
        <v>0</v>
      </c>
      <c r="AF85" s="26"/>
      <c r="AG85">
        <f t="shared" si="5"/>
        <v>124.38968867348545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1.9740361919748233</v>
      </c>
      <c r="F86">
        <f>GT_Spot!S86</f>
        <v>0</v>
      </c>
      <c r="G86">
        <f>PPCL_NG!S86</f>
        <v>48.48</v>
      </c>
      <c r="H86">
        <f>PPCL_Spot!S86</f>
        <v>0</v>
      </c>
      <c r="I86">
        <f>Bawana_NG!S86</f>
        <v>27.54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62.44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1.2358195184893785</v>
      </c>
      <c r="AD86">
        <f t="shared" si="4"/>
        <v>139.19821667348546</v>
      </c>
      <c r="AE86">
        <f>'IDT-1'!E86</f>
        <v>0</v>
      </c>
      <c r="AF86" s="26"/>
      <c r="AG86">
        <f t="shared" si="5"/>
        <v>139.19821667348546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1.9740361919748233</v>
      </c>
      <c r="F87">
        <f>GT_Spot!S87</f>
        <v>0</v>
      </c>
      <c r="G87">
        <f>PPCL_NG!S87</f>
        <v>49.69</v>
      </c>
      <c r="H87">
        <f>PPCL_Spot!S87</f>
        <v>0</v>
      </c>
      <c r="I87">
        <f>Bawana_NG!S87</f>
        <v>27.54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28.82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0.95061151848937853</v>
      </c>
      <c r="AD87">
        <f t="shared" si="4"/>
        <v>107.07342467348545</v>
      </c>
      <c r="AE87">
        <f>'IDT-1'!E87</f>
        <v>0</v>
      </c>
      <c r="AF87" s="26"/>
      <c r="AG87">
        <f t="shared" si="5"/>
        <v>107.07342467348545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1.9740361919748233</v>
      </c>
      <c r="F88">
        <f>GT_Spot!S88</f>
        <v>0</v>
      </c>
      <c r="G88">
        <f>PPCL_NG!S88</f>
        <v>48.48</v>
      </c>
      <c r="H88">
        <f>PPCL_Spot!S88</f>
        <v>0</v>
      </c>
      <c r="I88">
        <f>Bawana_NG!S88</f>
        <v>27.64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48.03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1.1098915184893785</v>
      </c>
      <c r="AD88">
        <f t="shared" si="4"/>
        <v>125.01414467348545</v>
      </c>
      <c r="AE88">
        <f>'IDT-1'!E88</f>
        <v>0</v>
      </c>
      <c r="AF88" s="26"/>
      <c r="AG88">
        <f t="shared" si="5"/>
        <v>125.01414467348545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1.9740361919748233</v>
      </c>
      <c r="F89">
        <f>GT_Spot!S89</f>
        <v>0</v>
      </c>
      <c r="G89">
        <f>PPCL_NG!S89</f>
        <v>48.48</v>
      </c>
      <c r="H89">
        <f>PPCL_Spot!S89</f>
        <v>0</v>
      </c>
      <c r="I89">
        <f>Bawana_NG!S89</f>
        <v>28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4.8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0.73263551848937847</v>
      </c>
      <c r="AD89">
        <f t="shared" si="4"/>
        <v>82.521400673485445</v>
      </c>
      <c r="AE89">
        <f>'IDT-1'!E89</f>
        <v>0</v>
      </c>
      <c r="AF89" s="26"/>
      <c r="AG89">
        <f t="shared" si="5"/>
        <v>82.521400673485445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2.1092646668436421</v>
      </c>
      <c r="F90">
        <f>GT_Spot!S90</f>
        <v>0</v>
      </c>
      <c r="G90">
        <f>PPCL_NG!S90</f>
        <v>48.48</v>
      </c>
      <c r="H90">
        <f>PPCL_Spot!S90</f>
        <v>0</v>
      </c>
      <c r="I90">
        <f>Bawana_NG!S90</f>
        <v>28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33.619999999999997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0.98744152906822402</v>
      </c>
      <c r="AD90">
        <f t="shared" si="4"/>
        <v>111.22182313777542</v>
      </c>
      <c r="AE90">
        <f>'IDT-1'!E90</f>
        <v>0</v>
      </c>
      <c r="AF90" s="26"/>
      <c r="AG90">
        <f t="shared" si="5"/>
        <v>111.22182313777542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2.1092646668436421</v>
      </c>
      <c r="F91">
        <f>GT_Spot!S91</f>
        <v>0</v>
      </c>
      <c r="G91">
        <f>PPCL_NG!S91</f>
        <v>48.48</v>
      </c>
      <c r="H91">
        <f>PPCL_Spot!S91</f>
        <v>0</v>
      </c>
      <c r="I91">
        <f>Bawana_NG!S91</f>
        <v>28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52.83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1.156489529068224</v>
      </c>
      <c r="AD91">
        <f t="shared" si="4"/>
        <v>130.26277513777541</v>
      </c>
      <c r="AE91">
        <f>'IDT-1'!E91</f>
        <v>0</v>
      </c>
      <c r="AF91" s="26"/>
      <c r="AG91">
        <f t="shared" si="5"/>
        <v>130.26277513777541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2.1092646668436421</v>
      </c>
      <c r="F92">
        <f>GT_Spot!S92</f>
        <v>0</v>
      </c>
      <c r="G92">
        <f>PPCL_NG!S92</f>
        <v>48.48</v>
      </c>
      <c r="H92">
        <f>PPCL_Spot!S92</f>
        <v>0</v>
      </c>
      <c r="I92">
        <f>Bawana_NG!S92</f>
        <v>28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28.82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0.94520152906822397</v>
      </c>
      <c r="AD92">
        <f t="shared" si="4"/>
        <v>106.4640631377754</v>
      </c>
      <c r="AE92">
        <f>'IDT-1'!E92</f>
        <v>0</v>
      </c>
      <c r="AF92" s="26"/>
      <c r="AG92">
        <f t="shared" si="5"/>
        <v>106.4640631377754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2.1092646668436421</v>
      </c>
      <c r="F93">
        <f>GT_Spot!S93</f>
        <v>0</v>
      </c>
      <c r="G93">
        <f>PPCL_NG!S93</f>
        <v>48.48</v>
      </c>
      <c r="H93">
        <f>PPCL_Spot!S93</f>
        <v>0</v>
      </c>
      <c r="I93">
        <f>Bawana_NG!S93</f>
        <v>28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28.82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0.94520152906822397</v>
      </c>
      <c r="AD93">
        <f t="shared" si="4"/>
        <v>106.4640631377754</v>
      </c>
      <c r="AE93">
        <f>'IDT-1'!E93</f>
        <v>0</v>
      </c>
      <c r="AF93" s="26"/>
      <c r="AG93">
        <f t="shared" si="5"/>
        <v>106.4640631377754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2.1092646668436421</v>
      </c>
      <c r="F94">
        <f>GT_Spot!S94</f>
        <v>0</v>
      </c>
      <c r="G94">
        <f>PPCL_NG!S94</f>
        <v>48.48</v>
      </c>
      <c r="H94">
        <f>PPCL_Spot!S94</f>
        <v>0</v>
      </c>
      <c r="I94">
        <f>Bawana_NG!S94</f>
        <v>28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4.8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0.73382552906822396</v>
      </c>
      <c r="AD94">
        <f t="shared" si="4"/>
        <v>82.655439137775403</v>
      </c>
      <c r="AE94">
        <f>'IDT-1'!E94</f>
        <v>0</v>
      </c>
      <c r="AF94" s="26"/>
      <c r="AG94">
        <f t="shared" si="5"/>
        <v>82.655439137775403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2.1089571841344892</v>
      </c>
      <c r="F95">
        <f>GT_Spot!S95</f>
        <v>0</v>
      </c>
      <c r="G95">
        <f>PPCL_NG!S95</f>
        <v>48.48</v>
      </c>
      <c r="H95">
        <f>PPCL_Spot!S95</f>
        <v>0</v>
      </c>
      <c r="I95">
        <f>Bawana_NG!S95</f>
        <v>28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24.01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0.90287082322038359</v>
      </c>
      <c r="AD95">
        <f t="shared" si="4"/>
        <v>101.69608636091411</v>
      </c>
      <c r="AE95">
        <f>'IDT-1'!E95</f>
        <v>0</v>
      </c>
      <c r="AF95" s="26"/>
      <c r="AG95">
        <f t="shared" si="5"/>
        <v>101.69608636091411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2.1089571841344892</v>
      </c>
      <c r="F96">
        <f>GT_Spot!S96</f>
        <v>0</v>
      </c>
      <c r="G96">
        <f>PPCL_NG!S96</f>
        <v>48.48</v>
      </c>
      <c r="H96">
        <f>PPCL_Spot!S96</f>
        <v>0</v>
      </c>
      <c r="I96">
        <f>Bawana_NG!S96</f>
        <v>28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38.42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1.0296788232203835</v>
      </c>
      <c r="AD96">
        <f t="shared" si="4"/>
        <v>115.97927836091411</v>
      </c>
      <c r="AE96">
        <f>'IDT-1'!E96</f>
        <v>0</v>
      </c>
      <c r="AF96" s="26"/>
      <c r="AG96">
        <f t="shared" si="5"/>
        <v>115.97927836091411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4">
      <c r="A97" t="s">
        <v>139</v>
      </c>
      <c r="E97">
        <f>GT_NG!S97</f>
        <v>2.1089571841344892</v>
      </c>
      <c r="F97">
        <f>GT_Spot!S97</f>
        <v>0</v>
      </c>
      <c r="G97">
        <f>PPCL_NG!S97</f>
        <v>48.48</v>
      </c>
      <c r="H97">
        <f>PPCL_Spot!S97</f>
        <v>0</v>
      </c>
      <c r="I97">
        <f>Bawana_NG!S97</f>
        <v>28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4.8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0.7338228232203835</v>
      </c>
      <c r="AD97">
        <f t="shared" si="4"/>
        <v>82.655134360914104</v>
      </c>
      <c r="AE97">
        <f>'IDT-1'!E97</f>
        <v>0</v>
      </c>
      <c r="AF97" s="26"/>
      <c r="AG97">
        <f t="shared" si="5"/>
        <v>82.655134360914104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4">
      <c r="A98" t="s">
        <v>140</v>
      </c>
      <c r="E98">
        <f>GT_NG!S98</f>
        <v>2.1089571841344892</v>
      </c>
      <c r="F98">
        <f>GT_Spot!S98</f>
        <v>0</v>
      </c>
      <c r="G98">
        <f>PPCL_NG!S98</f>
        <v>48.48</v>
      </c>
      <c r="H98">
        <f>PPCL_Spot!S98</f>
        <v>0</v>
      </c>
      <c r="I98">
        <f>Bawana_NG!S98</f>
        <v>28.001487536457301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4.8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0.73383591354120781</v>
      </c>
      <c r="AD98">
        <f t="shared" si="4"/>
        <v>82.656608807050574</v>
      </c>
      <c r="AE98">
        <f>'IDT-1'!E98</f>
        <v>0</v>
      </c>
      <c r="AF98" s="26"/>
      <c r="AG98">
        <f t="shared" si="5"/>
        <v>82.656608807050574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4">
      <c r="A99" t="s">
        <v>141</v>
      </c>
      <c r="E99">
        <f t="shared" ref="E99:AR99" si="6">SUM(E3:E98)/4000</f>
        <v>4.826955907300521E-2</v>
      </c>
      <c r="F99">
        <f t="shared" si="6"/>
        <v>0</v>
      </c>
      <c r="G99">
        <f t="shared" si="6"/>
        <v>1.1648376986885942</v>
      </c>
      <c r="H99">
        <f t="shared" si="6"/>
        <v>0</v>
      </c>
      <c r="I99">
        <f t="shared" si="6"/>
        <v>0.63962369324136648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0.19691249999999996</v>
      </c>
      <c r="Z99" s="75">
        <f t="shared" si="6"/>
        <v>-0.32</v>
      </c>
      <c r="AA99" s="117">
        <f t="shared" si="6"/>
        <v>0.82217000000000018</v>
      </c>
      <c r="AB99" s="117">
        <f t="shared" si="6"/>
        <v>0</v>
      </c>
      <c r="AC99">
        <f t="shared" si="6"/>
        <v>2.8506025700545241E-2</v>
      </c>
      <c r="AD99">
        <f t="shared" si="6"/>
        <v>2.5483674253024198</v>
      </c>
      <c r="AE99">
        <f t="shared" si="6"/>
        <v>0</v>
      </c>
      <c r="AG99">
        <f t="shared" si="6"/>
        <v>2.5483674253024198</v>
      </c>
      <c r="AI99">
        <f t="shared" si="6"/>
        <v>0</v>
      </c>
      <c r="AJ99">
        <f t="shared" si="6"/>
        <v>0</v>
      </c>
      <c r="AK99">
        <f t="shared" si="6"/>
        <v>3.4820000000000004E-2</v>
      </c>
      <c r="AL99">
        <f t="shared" si="6"/>
        <v>-9.7599999999999996E-3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72" activePane="bottomRight" state="frozen"/>
      <selection activeCell="M3" sqref="M3:M98"/>
      <selection pane="topRight" activeCell="M3" sqref="M3:M98"/>
      <selection pane="bottomLeft" activeCell="M3" sqref="M3:M98"/>
      <selection pane="bottomRight" activeCell="T3" sqref="T3:U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44593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20" t="s">
        <v>143</v>
      </c>
      <c r="Q1" s="220" t="s">
        <v>144</v>
      </c>
      <c r="R1" s="79"/>
      <c r="S1" s="79"/>
      <c r="T1" s="82" t="s">
        <v>302</v>
      </c>
      <c r="U1" s="221" t="s">
        <v>303</v>
      </c>
      <c r="V1" s="107" t="s">
        <v>316</v>
      </c>
      <c r="W1" s="107" t="s">
        <v>302</v>
      </c>
      <c r="X1" s="211" t="s">
        <v>335</v>
      </c>
      <c r="Y1" s="218" t="s">
        <v>223</v>
      </c>
      <c r="Z1" s="218" t="s">
        <v>224</v>
      </c>
      <c r="AA1" s="222" t="s">
        <v>198</v>
      </c>
      <c r="AB1" s="222" t="s">
        <v>199</v>
      </c>
      <c r="AC1" s="27" t="s">
        <v>189</v>
      </c>
      <c r="AD1" s="211" t="s">
        <v>142</v>
      </c>
      <c r="AG1" s="211" t="s">
        <v>278</v>
      </c>
      <c r="AI1" s="218" t="s">
        <v>384</v>
      </c>
      <c r="AJ1" s="218" t="s">
        <v>385</v>
      </c>
      <c r="AK1" s="218" t="s">
        <v>386</v>
      </c>
      <c r="AL1" s="218" t="s">
        <v>387</v>
      </c>
      <c r="AM1" s="218" t="s">
        <v>388</v>
      </c>
      <c r="AN1" s="218" t="s">
        <v>389</v>
      </c>
      <c r="AO1" s="217" t="s">
        <v>413</v>
      </c>
      <c r="AP1" s="217" t="s">
        <v>414</v>
      </c>
      <c r="AQ1" s="217" t="s">
        <v>415</v>
      </c>
      <c r="AR1" s="217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20"/>
      <c r="Q2" s="220"/>
      <c r="R2" s="79"/>
      <c r="S2" s="79"/>
      <c r="T2" s="82" t="s">
        <v>315</v>
      </c>
      <c r="U2" s="221"/>
      <c r="V2" s="107" t="s">
        <v>304</v>
      </c>
      <c r="W2" s="107" t="s">
        <v>304</v>
      </c>
      <c r="X2" s="211"/>
      <c r="Y2" s="218"/>
      <c r="Z2" s="218"/>
      <c r="AA2" s="222"/>
      <c r="AB2" s="222"/>
      <c r="AC2" s="27">
        <f>Allocation!J1/100</f>
        <v>8.8000000000000005E-3</v>
      </c>
      <c r="AD2" s="211"/>
      <c r="AE2" t="s">
        <v>276</v>
      </c>
      <c r="AG2" s="211"/>
      <c r="AI2" s="218"/>
      <c r="AJ2" s="218"/>
      <c r="AK2" s="218"/>
      <c r="AL2" s="218"/>
      <c r="AM2" s="218"/>
      <c r="AN2" s="218"/>
      <c r="AO2" s="217"/>
      <c r="AP2" s="217"/>
      <c r="AQ2" s="217"/>
      <c r="AR2" s="217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9.5734605393896306</v>
      </c>
      <c r="H3">
        <f>PPCL_Spot!R3</f>
        <v>0</v>
      </c>
      <c r="I3">
        <f>Bawana_NG!R3</f>
        <v>5.82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SUMIF(B3:AB3,"&gt;0")*$AC$2-SUMIF(B3:AB3,"&lt;0")*($AC$2/(1-$AC$2))+SUMIF(AI3:AN3,"&gt;0")*$AC$2-SUMIF(AI3:AN3,"&lt;0")*($AC$2/(1-$AC$2))</f>
        <v>0.21149445274662879</v>
      </c>
      <c r="AD3">
        <f>SUM(B3:AB3,AI3:AR3)-AC3</f>
        <v>23.821966086643002</v>
      </c>
      <c r="AE3">
        <f>'IDT-1'!D3</f>
        <v>0</v>
      </c>
      <c r="AF3" s="26"/>
      <c r="AG3">
        <f>SUM(AD3:AF3)</f>
        <v>23.821966086643002</v>
      </c>
      <c r="AI3" s="75">
        <f>PXIL!L3</f>
        <v>0</v>
      </c>
      <c r="AJ3" s="75">
        <f>PXIL!R3</f>
        <v>0</v>
      </c>
      <c r="AK3" s="75">
        <f>RTM_IEX!L3</f>
        <v>8.64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9.5734605393896306</v>
      </c>
      <c r="H4">
        <f>PPCL_Spot!R4</f>
        <v>0</v>
      </c>
      <c r="I4">
        <f>Bawana_NG!R4</f>
        <v>5.82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SUMIF(B4:AB4,"&gt;0")*$AC$2-SUMIF(B4:AB4,"&lt;0")*($AC$2/(1-$AC$2))+SUMIF(AI4:AN4,"&gt;0")*$AC$2-SUMIF(AI4:AN4,"&lt;0")*($AC$2/(1-$AC$2))</f>
        <v>0.20304645274662877</v>
      </c>
      <c r="AD4">
        <f t="shared" ref="AD4:AD67" si="1">SUM(B4:AB4,AI4:AR4)-AC4</f>
        <v>22.870414086642999</v>
      </c>
      <c r="AE4">
        <f>'IDT-1'!D4</f>
        <v>0</v>
      </c>
      <c r="AF4" s="26"/>
      <c r="AG4">
        <f t="shared" ref="AG4:AG67" si="2">SUM(AD4:AF4)</f>
        <v>22.870414086642999</v>
      </c>
      <c r="AI4" s="75">
        <f>PXIL!L4</f>
        <v>0</v>
      </c>
      <c r="AJ4" s="75">
        <f>PXIL!R4</f>
        <v>0</v>
      </c>
      <c r="AK4" s="75">
        <f>RTM_IEX!L4</f>
        <v>7.68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9.5734605393896306</v>
      </c>
      <c r="H5">
        <f>PPCL_Spot!R5</f>
        <v>0</v>
      </c>
      <c r="I5">
        <f>Bawana_NG!R5</f>
        <v>5.82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0.19459845274662876</v>
      </c>
      <c r="AD5">
        <f t="shared" si="1"/>
        <v>21.918862086643003</v>
      </c>
      <c r="AE5">
        <f>'IDT-1'!D5</f>
        <v>0</v>
      </c>
      <c r="AF5" s="26"/>
      <c r="AG5">
        <f t="shared" si="2"/>
        <v>21.918862086643003</v>
      </c>
      <c r="AI5" s="75">
        <f>PXIL!L5</f>
        <v>0</v>
      </c>
      <c r="AJ5" s="75">
        <f>PXIL!R5</f>
        <v>0</v>
      </c>
      <c r="AK5" s="75">
        <f>RTM_IEX!L5</f>
        <v>6.72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9.5734605393896306</v>
      </c>
      <c r="H6">
        <f>PPCL_Spot!R6</f>
        <v>0</v>
      </c>
      <c r="I6">
        <f>Bawana_NG!R6</f>
        <v>5.82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0.19459845274662876</v>
      </c>
      <c r="AD6">
        <f t="shared" si="1"/>
        <v>21.918862086643003</v>
      </c>
      <c r="AE6">
        <f>'IDT-1'!D6</f>
        <v>0</v>
      </c>
      <c r="AF6" s="26"/>
      <c r="AG6">
        <f t="shared" si="2"/>
        <v>21.918862086643003</v>
      </c>
      <c r="AI6" s="75">
        <f>PXIL!L6</f>
        <v>0</v>
      </c>
      <c r="AJ6" s="75">
        <f>PXIL!R6</f>
        <v>0</v>
      </c>
      <c r="AK6" s="75">
        <f>RTM_IEX!L6</f>
        <v>6.72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9.5734605393896306</v>
      </c>
      <c r="H7">
        <f>PPCL_Spot!R7</f>
        <v>0</v>
      </c>
      <c r="I7">
        <f>Bawana_NG!R7</f>
        <v>5.82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0.22003045274662877</v>
      </c>
      <c r="AD7">
        <f t="shared" si="1"/>
        <v>24.783430086643001</v>
      </c>
      <c r="AE7">
        <f>'IDT-1'!D7</f>
        <v>0</v>
      </c>
      <c r="AF7" s="26"/>
      <c r="AG7">
        <f t="shared" si="2"/>
        <v>24.783430086643001</v>
      </c>
      <c r="AI7" s="75">
        <f>PXIL!L7</f>
        <v>0</v>
      </c>
      <c r="AJ7" s="75">
        <f>PXIL!R7</f>
        <v>0</v>
      </c>
      <c r="AK7" s="75">
        <f>RTM_IEX!L7</f>
        <v>9.61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9.5734605393896306</v>
      </c>
      <c r="H8">
        <f>PPCL_Spot!R8</f>
        <v>0</v>
      </c>
      <c r="I8">
        <f>Bawana_NG!R8</f>
        <v>5.82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0.16925445274662876</v>
      </c>
      <c r="AD8">
        <f t="shared" si="1"/>
        <v>19.064206086643004</v>
      </c>
      <c r="AE8">
        <f>'IDT-1'!D8</f>
        <v>0</v>
      </c>
      <c r="AF8" s="26"/>
      <c r="AG8">
        <f t="shared" si="2"/>
        <v>19.064206086643004</v>
      </c>
      <c r="AI8" s="75">
        <f>PXIL!L8</f>
        <v>0</v>
      </c>
      <c r="AJ8" s="75">
        <f>PXIL!R8</f>
        <v>0</v>
      </c>
      <c r="AK8" s="75">
        <f>RTM_IEX!L8</f>
        <v>3.84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9.76</v>
      </c>
      <c r="H9">
        <f>PPCL_Spot!R9</f>
        <v>0</v>
      </c>
      <c r="I9">
        <f>Bawana_NG!R9</f>
        <v>5.82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0.18779200000000001</v>
      </c>
      <c r="AD9">
        <f t="shared" si="1"/>
        <v>21.152207999999998</v>
      </c>
      <c r="AE9">
        <f>'IDT-1'!D9</f>
        <v>0</v>
      </c>
      <c r="AF9" s="26"/>
      <c r="AG9">
        <f t="shared" si="2"/>
        <v>21.152207999999998</v>
      </c>
      <c r="AI9" s="75">
        <f>PXIL!L9</f>
        <v>0</v>
      </c>
      <c r="AJ9" s="75">
        <f>PXIL!R9</f>
        <v>0</v>
      </c>
      <c r="AK9" s="75">
        <f>RTM_IEX!L9</f>
        <v>5.76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9.5734605393896306</v>
      </c>
      <c r="H10">
        <f>PPCL_Spot!R10</f>
        <v>0</v>
      </c>
      <c r="I10">
        <f>Bawana_NG!R10</f>
        <v>5.82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0.17770245274662877</v>
      </c>
      <c r="AD10">
        <f t="shared" si="1"/>
        <v>20.015758086643</v>
      </c>
      <c r="AE10">
        <f>'IDT-1'!D10</f>
        <v>0</v>
      </c>
      <c r="AF10" s="26"/>
      <c r="AG10">
        <f t="shared" si="2"/>
        <v>20.015758086643</v>
      </c>
      <c r="AI10" s="75">
        <f>PXIL!L10</f>
        <v>0</v>
      </c>
      <c r="AJ10" s="75">
        <f>PXIL!R10</f>
        <v>0</v>
      </c>
      <c r="AK10" s="75">
        <f>RTM_IEX!L10</f>
        <v>4.8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9.5734605393896306</v>
      </c>
      <c r="H11">
        <f>PPCL_Spot!R11</f>
        <v>0</v>
      </c>
      <c r="I11">
        <f>Bawana_NG!R11</f>
        <v>5.82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0.16925445274662876</v>
      </c>
      <c r="AD11">
        <f t="shared" si="1"/>
        <v>19.064206086643004</v>
      </c>
      <c r="AE11">
        <f>'IDT-1'!D11</f>
        <v>0</v>
      </c>
      <c r="AF11" s="26"/>
      <c r="AG11">
        <f t="shared" si="2"/>
        <v>19.064206086643004</v>
      </c>
      <c r="AI11" s="75">
        <f>PXIL!L11</f>
        <v>0</v>
      </c>
      <c r="AJ11" s="75">
        <f>PXIL!R11</f>
        <v>0</v>
      </c>
      <c r="AK11" s="75">
        <f>RTM_IEX!L11</f>
        <v>3.84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9.5734605393896306</v>
      </c>
      <c r="H12">
        <f>PPCL_Spot!R12</f>
        <v>0</v>
      </c>
      <c r="I12">
        <f>Bawana_NG!R12</f>
        <v>5.82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0.16925445274662876</v>
      </c>
      <c r="AD12">
        <f t="shared" si="1"/>
        <v>19.064206086643004</v>
      </c>
      <c r="AE12">
        <f>'IDT-1'!D12</f>
        <v>0</v>
      </c>
      <c r="AF12" s="26"/>
      <c r="AG12">
        <f t="shared" si="2"/>
        <v>19.064206086643004</v>
      </c>
      <c r="AI12" s="75">
        <f>PXIL!L12</f>
        <v>0</v>
      </c>
      <c r="AJ12" s="75">
        <f>PXIL!R12</f>
        <v>0</v>
      </c>
      <c r="AK12" s="75">
        <f>RTM_IEX!L12</f>
        <v>3.84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9.5734605393896306</v>
      </c>
      <c r="H13">
        <f>PPCL_Spot!R13</f>
        <v>0</v>
      </c>
      <c r="I13">
        <f>Bawana_NG!R13</f>
        <v>5.82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0.20304645274662877</v>
      </c>
      <c r="AD13">
        <f t="shared" si="1"/>
        <v>22.870414086642999</v>
      </c>
      <c r="AE13">
        <f>'IDT-1'!D13</f>
        <v>0</v>
      </c>
      <c r="AF13" s="26"/>
      <c r="AG13">
        <f t="shared" si="2"/>
        <v>22.870414086642999</v>
      </c>
      <c r="AI13" s="75">
        <f>PXIL!L13</f>
        <v>0</v>
      </c>
      <c r="AJ13" s="75">
        <f>PXIL!R13</f>
        <v>0</v>
      </c>
      <c r="AK13" s="75">
        <f>RTM_IEX!L13</f>
        <v>7.68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9.5734605393896306</v>
      </c>
      <c r="H14">
        <f>PPCL_Spot!R14</f>
        <v>0</v>
      </c>
      <c r="I14">
        <f>Bawana_NG!R14</f>
        <v>5.82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0.16080645274662878</v>
      </c>
      <c r="AD14">
        <f t="shared" si="1"/>
        <v>18.112654086643001</v>
      </c>
      <c r="AE14">
        <f>'IDT-1'!D14</f>
        <v>0</v>
      </c>
      <c r="AF14" s="26"/>
      <c r="AG14">
        <f t="shared" si="2"/>
        <v>18.112654086643001</v>
      </c>
      <c r="AI14" s="75">
        <f>PXIL!L14</f>
        <v>0</v>
      </c>
      <c r="AJ14" s="75">
        <f>PXIL!R14</f>
        <v>0</v>
      </c>
      <c r="AK14" s="75">
        <f>RTM_IEX!L14</f>
        <v>2.88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9.76</v>
      </c>
      <c r="H15">
        <f>PPCL_Spot!R15</f>
        <v>0</v>
      </c>
      <c r="I15">
        <f>Bawana_NG!R15</f>
        <v>10.82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0.18110399999999999</v>
      </c>
      <c r="AD15">
        <f t="shared" si="1"/>
        <v>20.398895999999997</v>
      </c>
      <c r="AE15">
        <f>'IDT-1'!D15</f>
        <v>0</v>
      </c>
      <c r="AF15" s="26"/>
      <c r="AG15">
        <f t="shared" si="2"/>
        <v>20.398895999999997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9.5734605393896306</v>
      </c>
      <c r="H16">
        <f>PPCL_Spot!R16</f>
        <v>0</v>
      </c>
      <c r="I16">
        <f>Bawana_NG!R16</f>
        <v>10.82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0.17946245274662875</v>
      </c>
      <c r="AD16">
        <f t="shared" si="1"/>
        <v>20.213998086642999</v>
      </c>
      <c r="AE16">
        <f>'IDT-1'!D16</f>
        <v>0</v>
      </c>
      <c r="AF16" s="26"/>
      <c r="AG16">
        <f t="shared" si="2"/>
        <v>20.213998086642999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9.5734605393896306</v>
      </c>
      <c r="H17">
        <f>PPCL_Spot!R17</f>
        <v>0</v>
      </c>
      <c r="I17">
        <f>Bawana_NG!R17</f>
        <v>10.82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0.17946245274662875</v>
      </c>
      <c r="AD17">
        <f t="shared" si="1"/>
        <v>20.213998086642999</v>
      </c>
      <c r="AE17">
        <f>'IDT-1'!D17</f>
        <v>0</v>
      </c>
      <c r="AF17" s="26"/>
      <c r="AG17">
        <f t="shared" si="2"/>
        <v>20.213998086642999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9.5734605393896306</v>
      </c>
      <c r="H18">
        <f>PPCL_Spot!R18</f>
        <v>0</v>
      </c>
      <c r="I18">
        <f>Bawana_NG!R18</f>
        <v>10.82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0.17946245274662875</v>
      </c>
      <c r="AD18">
        <f t="shared" si="1"/>
        <v>20.213998086642999</v>
      </c>
      <c r="AE18">
        <f>'IDT-1'!D18</f>
        <v>0</v>
      </c>
      <c r="AF18" s="26"/>
      <c r="AG18">
        <f t="shared" si="2"/>
        <v>20.213998086642999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9.5734605393896306</v>
      </c>
      <c r="H19">
        <f>PPCL_Spot!R19</f>
        <v>0</v>
      </c>
      <c r="I19">
        <f>Bawana_NG!R19</f>
        <v>14.82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0.22311045274662877</v>
      </c>
      <c r="AD19">
        <f t="shared" si="1"/>
        <v>25.130350086643002</v>
      </c>
      <c r="AE19">
        <f>'IDT-1'!D19</f>
        <v>0</v>
      </c>
      <c r="AF19" s="26"/>
      <c r="AG19">
        <f t="shared" si="2"/>
        <v>25.130350086643002</v>
      </c>
      <c r="AI19" s="75">
        <f>PXIL!L19</f>
        <v>0</v>
      </c>
      <c r="AJ19" s="75">
        <f>PXIL!R19</f>
        <v>0</v>
      </c>
      <c r="AK19" s="75">
        <f>RTM_IEX!L19</f>
        <v>0.96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9.5734605393896306</v>
      </c>
      <c r="H20">
        <f>PPCL_Spot!R20</f>
        <v>0</v>
      </c>
      <c r="I20">
        <f>Bawana_NG!R20</f>
        <v>9.82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0.17066245274662875</v>
      </c>
      <c r="AD20">
        <f t="shared" si="1"/>
        <v>19.222798086642999</v>
      </c>
      <c r="AE20">
        <f>'IDT-1'!D20</f>
        <v>0</v>
      </c>
      <c r="AF20" s="26"/>
      <c r="AG20">
        <f t="shared" si="2"/>
        <v>19.222798086642999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9.76</v>
      </c>
      <c r="H21">
        <f>PPCL_Spot!R21</f>
        <v>0</v>
      </c>
      <c r="I21">
        <f>Bawana_NG!R21</f>
        <v>13.82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0.20750399999999999</v>
      </c>
      <c r="AD21">
        <f t="shared" si="1"/>
        <v>23.372495999999998</v>
      </c>
      <c r="AE21">
        <f>'IDT-1'!D21</f>
        <v>0</v>
      </c>
      <c r="AF21" s="26"/>
      <c r="AG21">
        <f t="shared" si="2"/>
        <v>23.372495999999998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9.5734605393896306</v>
      </c>
      <c r="H22">
        <f>PPCL_Spot!R22</f>
        <v>0</v>
      </c>
      <c r="I22">
        <f>Bawana_NG!R22</f>
        <v>13.82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0.20586245274662876</v>
      </c>
      <c r="AD22">
        <f t="shared" si="1"/>
        <v>23.187598086643</v>
      </c>
      <c r="AE22">
        <f>'IDT-1'!D22</f>
        <v>0</v>
      </c>
      <c r="AF22" s="26"/>
      <c r="AG22">
        <f t="shared" si="2"/>
        <v>23.187598086643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9.5734605393896306</v>
      </c>
      <c r="H23">
        <f>PPCL_Spot!R23</f>
        <v>0</v>
      </c>
      <c r="I23">
        <f>Bawana_NG!R23</f>
        <v>13.82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0.20586245274662876</v>
      </c>
      <c r="AD23">
        <f t="shared" si="1"/>
        <v>23.187598086643</v>
      </c>
      <c r="AE23">
        <f>'IDT-1'!D23</f>
        <v>0</v>
      </c>
      <c r="AF23" s="26"/>
      <c r="AG23">
        <f t="shared" si="2"/>
        <v>23.187598086643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9.5734605393896306</v>
      </c>
      <c r="H24">
        <f>PPCL_Spot!R24</f>
        <v>0</v>
      </c>
      <c r="I24">
        <f>Bawana_NG!R24</f>
        <v>13.82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0.20586245274662876</v>
      </c>
      <c r="AD24">
        <f t="shared" si="1"/>
        <v>23.187598086643</v>
      </c>
      <c r="AE24">
        <f>'IDT-1'!D24</f>
        <v>0</v>
      </c>
      <c r="AF24" s="26"/>
      <c r="AG24">
        <f t="shared" si="2"/>
        <v>23.187598086643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9.5734605393896306</v>
      </c>
      <c r="H25">
        <f>PPCL_Spot!R25</f>
        <v>0</v>
      </c>
      <c r="I25">
        <f>Bawana_NG!R25</f>
        <v>17.82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0.24951045274662875</v>
      </c>
      <c r="AD25">
        <f t="shared" si="1"/>
        <v>28.103950086643</v>
      </c>
      <c r="AE25">
        <f>'IDT-1'!D25</f>
        <v>0</v>
      </c>
      <c r="AF25" s="26"/>
      <c r="AG25">
        <f t="shared" si="2"/>
        <v>28.103950086643</v>
      </c>
      <c r="AI25" s="75">
        <f>PXIL!L25</f>
        <v>0</v>
      </c>
      <c r="AJ25" s="75">
        <f>PXIL!R25</f>
        <v>0</v>
      </c>
      <c r="AK25" s="75">
        <f>RTM_IEX!L25</f>
        <v>0.96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9.5734605393896306</v>
      </c>
      <c r="H26">
        <f>PPCL_Spot!R26</f>
        <v>0</v>
      </c>
      <c r="I26">
        <f>Bawana_NG!R26</f>
        <v>13.82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0.20586245274662876</v>
      </c>
      <c r="AD26">
        <f t="shared" si="1"/>
        <v>23.187598086643</v>
      </c>
      <c r="AE26">
        <f>'IDT-1'!D26</f>
        <v>0</v>
      </c>
      <c r="AF26" s="26"/>
      <c r="AG26">
        <f t="shared" si="2"/>
        <v>23.187598086643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9.76</v>
      </c>
      <c r="H27">
        <f>PPCL_Spot!R27</f>
        <v>0</v>
      </c>
      <c r="I27">
        <f>Bawana_NG!R27</f>
        <v>15.819999999999997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0.225104</v>
      </c>
      <c r="AD27">
        <f t="shared" si="1"/>
        <v>25.354895999999997</v>
      </c>
      <c r="AE27">
        <f>'IDT-1'!D27</f>
        <v>0</v>
      </c>
      <c r="AF27" s="26"/>
      <c r="AG27">
        <f t="shared" si="2"/>
        <v>25.354895999999997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9.5734605393896306</v>
      </c>
      <c r="H28">
        <f>PPCL_Spot!R28</f>
        <v>0</v>
      </c>
      <c r="I28">
        <f>Bawana_NG!R28</f>
        <v>18.819999999999997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0.24986245274662874</v>
      </c>
      <c r="AD28">
        <f t="shared" si="1"/>
        <v>28.143598086642999</v>
      </c>
      <c r="AE28">
        <f>'IDT-1'!D28</f>
        <v>0</v>
      </c>
      <c r="AF28" s="26"/>
      <c r="AG28">
        <f t="shared" si="2"/>
        <v>28.143598086642999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9.5734605393896306</v>
      </c>
      <c r="H29">
        <f>PPCL_Spot!R29</f>
        <v>0</v>
      </c>
      <c r="I29">
        <f>Bawana_NG!R29</f>
        <v>18.819999999999997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0.24986245274662874</v>
      </c>
      <c r="AD29">
        <f t="shared" si="1"/>
        <v>28.143598086642999</v>
      </c>
      <c r="AE29">
        <f>'IDT-1'!D29</f>
        <v>0</v>
      </c>
      <c r="AF29" s="26"/>
      <c r="AG29">
        <f t="shared" si="2"/>
        <v>28.143598086642999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9.5734605393896306</v>
      </c>
      <c r="H30">
        <f>PPCL_Spot!R30</f>
        <v>0</v>
      </c>
      <c r="I30">
        <f>Bawana_NG!R30</f>
        <v>19.819999999999997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0.25866245274662875</v>
      </c>
      <c r="AD30">
        <f t="shared" si="1"/>
        <v>29.134798086643002</v>
      </c>
      <c r="AE30">
        <f>'IDT-1'!D30</f>
        <v>0</v>
      </c>
      <c r="AF30" s="26"/>
      <c r="AG30">
        <f t="shared" si="2"/>
        <v>29.134798086643002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9.6999999999999993</v>
      </c>
      <c r="H31">
        <f>PPCL_Spot!R31</f>
        <v>0</v>
      </c>
      <c r="I31">
        <f>Bawana_NG!R31</f>
        <v>25.4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0.35111999999999999</v>
      </c>
      <c r="AD31">
        <f t="shared" si="1"/>
        <v>39.54887999999999</v>
      </c>
      <c r="AE31">
        <f>'IDT-1'!D31</f>
        <v>0</v>
      </c>
      <c r="AF31" s="26"/>
      <c r="AG31">
        <f t="shared" si="2"/>
        <v>39.54887999999999</v>
      </c>
      <c r="AI31" s="75">
        <f>PXIL!L31</f>
        <v>0</v>
      </c>
      <c r="AJ31" s="75">
        <f>PXIL!R31</f>
        <v>0</v>
      </c>
      <c r="AK31" s="75">
        <f>RTM_IEX!L31</f>
        <v>4.8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9.6999999999999993</v>
      </c>
      <c r="H32">
        <f>PPCL_Spot!R32</f>
        <v>0</v>
      </c>
      <c r="I32">
        <f>Bawana_NG!R32</f>
        <v>20.819999999999997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0.26857599999999998</v>
      </c>
      <c r="AD32">
        <f t="shared" si="1"/>
        <v>30.251423999999997</v>
      </c>
      <c r="AE32">
        <f>'IDT-1'!D32</f>
        <v>0</v>
      </c>
      <c r="AF32" s="26"/>
      <c r="AG32">
        <f t="shared" si="2"/>
        <v>30.251423999999997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9.82</v>
      </c>
      <c r="H33">
        <f>PPCL_Spot!R33</f>
        <v>0</v>
      </c>
      <c r="I33">
        <f>Bawana_NG!R33</f>
        <v>22.679154425471623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0.28599255894415032</v>
      </c>
      <c r="AD33">
        <f t="shared" si="1"/>
        <v>32.213161866527471</v>
      </c>
      <c r="AE33">
        <f>'IDT-1'!D33</f>
        <v>0</v>
      </c>
      <c r="AF33" s="26"/>
      <c r="AG33">
        <f t="shared" si="2"/>
        <v>32.213161866527471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9.5734605393896306</v>
      </c>
      <c r="H34">
        <f>PPCL_Spot!R34</f>
        <v>0</v>
      </c>
      <c r="I34">
        <f>Bawana_NG!R34</f>
        <v>23.59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0.29183845274662878</v>
      </c>
      <c r="AD34">
        <f t="shared" si="1"/>
        <v>32.871622086643001</v>
      </c>
      <c r="AE34">
        <f>'IDT-1'!D34</f>
        <v>0</v>
      </c>
      <c r="AF34" s="26"/>
      <c r="AG34">
        <f t="shared" si="2"/>
        <v>32.871622086643001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9.6999999999999993</v>
      </c>
      <c r="H35">
        <f>PPCL_Spot!R35</f>
        <v>0</v>
      </c>
      <c r="I35">
        <f>Bawana_NG!R35</f>
        <v>23.819999999999997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0.29497599999999996</v>
      </c>
      <c r="AD35">
        <f t="shared" si="1"/>
        <v>33.225023999999998</v>
      </c>
      <c r="AE35">
        <f>'IDT-1'!D35</f>
        <v>0</v>
      </c>
      <c r="AF35" s="26"/>
      <c r="AG35">
        <f t="shared" si="2"/>
        <v>33.225023999999998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9.6999999999999993</v>
      </c>
      <c r="H36">
        <f>PPCL_Spot!R36</f>
        <v>0</v>
      </c>
      <c r="I36">
        <f>Bawana_NG!R36</f>
        <v>24.819999999999997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0.30377599999999999</v>
      </c>
      <c r="AD36">
        <f t="shared" si="1"/>
        <v>34.216223999999997</v>
      </c>
      <c r="AE36">
        <f>'IDT-1'!D36</f>
        <v>0</v>
      </c>
      <c r="AF36" s="26"/>
      <c r="AG36">
        <f t="shared" si="2"/>
        <v>34.216223999999997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9.6999999999999993</v>
      </c>
      <c r="H37">
        <f>PPCL_Spot!R37</f>
        <v>0</v>
      </c>
      <c r="I37">
        <f>Bawana_NG!R37</f>
        <v>28.54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0.37030399999999997</v>
      </c>
      <c r="AD37">
        <f t="shared" si="1"/>
        <v>41.709696000000001</v>
      </c>
      <c r="AE37">
        <f>'IDT-1'!D37</f>
        <v>0</v>
      </c>
      <c r="AF37" s="26"/>
      <c r="AG37">
        <f t="shared" si="2"/>
        <v>41.709696000000001</v>
      </c>
      <c r="AI37" s="75">
        <f>PXIL!L37</f>
        <v>0</v>
      </c>
      <c r="AJ37" s="75">
        <f>PXIL!R37</f>
        <v>0</v>
      </c>
      <c r="AK37" s="75">
        <f>RTM_IEX!L37</f>
        <v>3.84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9.6999999999999993</v>
      </c>
      <c r="H38">
        <f>PPCL_Spot!R38</f>
        <v>0</v>
      </c>
      <c r="I38">
        <f>Bawana_NG!R38</f>
        <v>24.819999999999997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0.30377599999999999</v>
      </c>
      <c r="AD38">
        <f t="shared" si="1"/>
        <v>34.216223999999997</v>
      </c>
      <c r="AE38">
        <f>'IDT-1'!D38</f>
        <v>0</v>
      </c>
      <c r="AF38" s="26"/>
      <c r="AG38">
        <f t="shared" si="2"/>
        <v>34.216223999999997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9.82</v>
      </c>
      <c r="H39">
        <f>PPCL_Spot!R39</f>
        <v>0</v>
      </c>
      <c r="I39">
        <f>Bawana_NG!R39</f>
        <v>25.819999999999993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0.31363199999999997</v>
      </c>
      <c r="AD39">
        <f t="shared" si="1"/>
        <v>35.326367999999995</v>
      </c>
      <c r="AE39">
        <f>'IDT-1'!D39</f>
        <v>0</v>
      </c>
      <c r="AF39" s="26"/>
      <c r="AG39">
        <f t="shared" si="2"/>
        <v>35.326367999999995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9.5734605393896306</v>
      </c>
      <c r="H40">
        <f>PPCL_Spot!R40</f>
        <v>0</v>
      </c>
      <c r="I40">
        <f>Bawana_NG!R40</f>
        <v>25.819999999999993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0.3114624527466287</v>
      </c>
      <c r="AD40">
        <f t="shared" si="1"/>
        <v>35.08199808664299</v>
      </c>
      <c r="AE40">
        <f>'IDT-1'!D40</f>
        <v>0</v>
      </c>
      <c r="AF40" s="26"/>
      <c r="AG40">
        <f t="shared" si="2"/>
        <v>35.08199808664299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9.6999999999999993</v>
      </c>
      <c r="H41">
        <f>PPCL_Spot!R41</f>
        <v>0</v>
      </c>
      <c r="I41">
        <f>Bawana_NG!R41</f>
        <v>25.819999999999993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0.31257599999999996</v>
      </c>
      <c r="AD41">
        <f t="shared" si="1"/>
        <v>35.207423999999996</v>
      </c>
      <c r="AE41">
        <f>'IDT-1'!D41</f>
        <v>0</v>
      </c>
      <c r="AF41" s="26"/>
      <c r="AG41">
        <f t="shared" si="2"/>
        <v>35.207423999999996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9.6999999999999993</v>
      </c>
      <c r="H42">
        <f>PPCL_Spot!R42</f>
        <v>0</v>
      </c>
      <c r="I42">
        <f>Bawana_NG!R42</f>
        <v>25.819999999999993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0.31257599999999996</v>
      </c>
      <c r="AD42">
        <f t="shared" si="1"/>
        <v>35.207423999999996</v>
      </c>
      <c r="AE42">
        <f>'IDT-1'!D42</f>
        <v>0</v>
      </c>
      <c r="AF42" s="26"/>
      <c r="AG42">
        <f t="shared" si="2"/>
        <v>35.207423999999996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9.6999999999999993</v>
      </c>
      <c r="H43">
        <f>PPCL_Spot!R43</f>
        <v>0</v>
      </c>
      <c r="I43">
        <f>Bawana_NG!R43</f>
        <v>29.440000000000008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0.35288000000000008</v>
      </c>
      <c r="AD43">
        <f t="shared" si="1"/>
        <v>39.74712000000001</v>
      </c>
      <c r="AE43">
        <f>'IDT-1'!D43</f>
        <v>0</v>
      </c>
      <c r="AF43" s="26"/>
      <c r="AG43">
        <f t="shared" si="2"/>
        <v>39.74712000000001</v>
      </c>
      <c r="AI43" s="75">
        <f>PXIL!L43</f>
        <v>0</v>
      </c>
      <c r="AJ43" s="75">
        <f>PXIL!R43</f>
        <v>0</v>
      </c>
      <c r="AK43" s="75">
        <f>RTM_IEX!L43</f>
        <v>0.96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9.6999999999999993</v>
      </c>
      <c r="H44">
        <f>PPCL_Spot!R44</f>
        <v>0</v>
      </c>
      <c r="I44">
        <f>Bawana_NG!R44</f>
        <v>23.819999999999997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0.29497599999999996</v>
      </c>
      <c r="AD44">
        <f t="shared" si="1"/>
        <v>33.225023999999998</v>
      </c>
      <c r="AE44">
        <f>'IDT-1'!D44</f>
        <v>0</v>
      </c>
      <c r="AF44" s="26"/>
      <c r="AG44">
        <f t="shared" si="2"/>
        <v>33.225023999999998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9.6300000000000008</v>
      </c>
      <c r="H45">
        <f>PPCL_Spot!R45</f>
        <v>0</v>
      </c>
      <c r="I45">
        <f>Bawana_NG!R45</f>
        <v>24.819999999999997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0.30315999999999999</v>
      </c>
      <c r="AD45">
        <f t="shared" si="1"/>
        <v>34.146839999999997</v>
      </c>
      <c r="AE45">
        <f>'IDT-1'!D45</f>
        <v>0</v>
      </c>
      <c r="AF45" s="26"/>
      <c r="AG45">
        <f t="shared" si="2"/>
        <v>34.146839999999997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9.82</v>
      </c>
      <c r="H46">
        <f>PPCL_Spot!R46</f>
        <v>0</v>
      </c>
      <c r="I46">
        <f>Bawana_NG!R46</f>
        <v>23.819999999999997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0.29603200000000002</v>
      </c>
      <c r="AD46">
        <f t="shared" si="1"/>
        <v>33.343968000000004</v>
      </c>
      <c r="AE46">
        <f>'IDT-1'!D46</f>
        <v>0</v>
      </c>
      <c r="AF46" s="26"/>
      <c r="AG46">
        <f t="shared" si="2"/>
        <v>33.343968000000004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9.9993939761226596</v>
      </c>
      <c r="H47">
        <f>PPCL_Spot!R47</f>
        <v>0</v>
      </c>
      <c r="I47">
        <f>Bawana_NG!R47</f>
        <v>23.59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0.2955866669898794</v>
      </c>
      <c r="AD47">
        <f t="shared" si="1"/>
        <v>33.293807309132781</v>
      </c>
      <c r="AE47">
        <f>'IDT-1'!D47</f>
        <v>0</v>
      </c>
      <c r="AF47" s="26"/>
      <c r="AG47">
        <f t="shared" si="2"/>
        <v>33.293807309132781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9.9993939761226596</v>
      </c>
      <c r="H48">
        <f>PPCL_Spot!R48</f>
        <v>0</v>
      </c>
      <c r="I48">
        <f>Bawana_NG!R48</f>
        <v>23.59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0.2955866669898794</v>
      </c>
      <c r="AD48">
        <f t="shared" si="1"/>
        <v>33.293807309132781</v>
      </c>
      <c r="AE48">
        <f>'IDT-1'!D48</f>
        <v>0</v>
      </c>
      <c r="AF48" s="26"/>
      <c r="AG48">
        <f t="shared" si="2"/>
        <v>33.293807309132781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9.9993939761226596</v>
      </c>
      <c r="H49">
        <f>PPCL_Spot!R49</f>
        <v>0</v>
      </c>
      <c r="I49">
        <f>Bawana_NG!R49</f>
        <v>26.3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0.33633066698987946</v>
      </c>
      <c r="AD49">
        <f t="shared" si="1"/>
        <v>37.88306330913278</v>
      </c>
      <c r="AE49">
        <f>'IDT-1'!D49</f>
        <v>0</v>
      </c>
      <c r="AF49" s="26"/>
      <c r="AG49">
        <f t="shared" si="2"/>
        <v>37.88306330913278</v>
      </c>
      <c r="AI49" s="75">
        <f>PXIL!L49</f>
        <v>0</v>
      </c>
      <c r="AJ49" s="75">
        <f>PXIL!R49</f>
        <v>0</v>
      </c>
      <c r="AK49" s="75">
        <f>RTM_IEX!L49</f>
        <v>1.92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9.9993939761226596</v>
      </c>
      <c r="H50">
        <f>PPCL_Spot!R50</f>
        <v>0</v>
      </c>
      <c r="I50">
        <f>Bawana_NG!R50</f>
        <v>20.819999999999997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0.27121066698987939</v>
      </c>
      <c r="AD50">
        <f t="shared" si="1"/>
        <v>30.548183309132774</v>
      </c>
      <c r="AE50">
        <f>'IDT-1'!D50</f>
        <v>0</v>
      </c>
      <c r="AF50" s="26"/>
      <c r="AG50">
        <f t="shared" si="2"/>
        <v>30.548183309132774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9.76</v>
      </c>
      <c r="H51">
        <f>PPCL_Spot!R51</f>
        <v>0</v>
      </c>
      <c r="I51">
        <f>Bawana_NG!R51</f>
        <v>22.679154425471623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0.28546455894415029</v>
      </c>
      <c r="AD51">
        <f t="shared" si="1"/>
        <v>32.153689866527472</v>
      </c>
      <c r="AE51">
        <f>'IDT-1'!D51</f>
        <v>0</v>
      </c>
      <c r="AF51" s="26"/>
      <c r="AG51">
        <f t="shared" si="2"/>
        <v>32.153689866527472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9.94</v>
      </c>
      <c r="H52">
        <f>PPCL_Spot!R52</f>
        <v>0</v>
      </c>
      <c r="I52">
        <f>Bawana_NG!R52</f>
        <v>22.679154425471623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0.28704855894415027</v>
      </c>
      <c r="AD52">
        <f t="shared" si="1"/>
        <v>32.332105866527471</v>
      </c>
      <c r="AE52">
        <f>'IDT-1'!D52</f>
        <v>0</v>
      </c>
      <c r="AF52" s="26"/>
      <c r="AG52">
        <f t="shared" si="2"/>
        <v>32.332105866527471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9.94</v>
      </c>
      <c r="H53">
        <f>PPCL_Spot!R53</f>
        <v>0</v>
      </c>
      <c r="I53">
        <f>Bawana_NG!R53</f>
        <v>21.75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0.27887200000000001</v>
      </c>
      <c r="AD53">
        <f t="shared" si="1"/>
        <v>31.411127999999998</v>
      </c>
      <c r="AE53">
        <f>'IDT-1'!D53</f>
        <v>0</v>
      </c>
      <c r="AF53" s="26"/>
      <c r="AG53">
        <f t="shared" si="2"/>
        <v>31.411127999999998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9.94</v>
      </c>
      <c r="H54">
        <f>PPCL_Spot!R54</f>
        <v>0</v>
      </c>
      <c r="I54">
        <f>Bawana_NG!R54</f>
        <v>19.819999999999997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0.27033600000000002</v>
      </c>
      <c r="AD54">
        <f t="shared" si="1"/>
        <v>30.449663999999999</v>
      </c>
      <c r="AE54">
        <f>'IDT-1'!D54</f>
        <v>0</v>
      </c>
      <c r="AF54" s="26"/>
      <c r="AG54">
        <f t="shared" si="2"/>
        <v>30.449663999999999</v>
      </c>
      <c r="AI54" s="75">
        <f>PXIL!L54</f>
        <v>0</v>
      </c>
      <c r="AJ54" s="75">
        <f>PXIL!R54</f>
        <v>0</v>
      </c>
      <c r="AK54" s="75">
        <f>RTM_IEX!L54</f>
        <v>0.96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9.94</v>
      </c>
      <c r="H55">
        <f>PPCL_Spot!R55</f>
        <v>0</v>
      </c>
      <c r="I55">
        <f>Bawana_NG!R55</f>
        <v>22.679154425471623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0.31239255894415024</v>
      </c>
      <c r="AD55">
        <f t="shared" si="1"/>
        <v>35.186761866527476</v>
      </c>
      <c r="AE55">
        <f>'IDT-1'!D55</f>
        <v>0</v>
      </c>
      <c r="AF55" s="26"/>
      <c r="AG55">
        <f t="shared" si="2"/>
        <v>35.186761866527476</v>
      </c>
      <c r="AI55" s="75">
        <f>PXIL!L55</f>
        <v>0</v>
      </c>
      <c r="AJ55" s="75">
        <f>PXIL!R55</f>
        <v>0</v>
      </c>
      <c r="AK55" s="75">
        <f>RTM_IEX!L55</f>
        <v>2.88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9.94</v>
      </c>
      <c r="H56">
        <f>PPCL_Spot!R56</f>
        <v>0</v>
      </c>
      <c r="I56">
        <f>Bawana_NG!R56</f>
        <v>16.819999999999997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0.235488</v>
      </c>
      <c r="AD56">
        <f t="shared" si="1"/>
        <v>26.524511999999998</v>
      </c>
      <c r="AE56">
        <f>'IDT-1'!D56</f>
        <v>0</v>
      </c>
      <c r="AF56" s="26"/>
      <c r="AG56">
        <f t="shared" si="2"/>
        <v>26.524511999999998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9.76</v>
      </c>
      <c r="H57">
        <f>PPCL_Spot!R57</f>
        <v>0</v>
      </c>
      <c r="I57">
        <f>Bawana_NG!R57</f>
        <v>17.819999999999997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0.25115199999999999</v>
      </c>
      <c r="AD57">
        <f t="shared" si="1"/>
        <v>28.288847999999998</v>
      </c>
      <c r="AE57">
        <f>'IDT-1'!D57</f>
        <v>0</v>
      </c>
      <c r="AF57" s="26"/>
      <c r="AG57">
        <f t="shared" si="2"/>
        <v>28.288847999999998</v>
      </c>
      <c r="AI57" s="75">
        <f>PXIL!L57</f>
        <v>0</v>
      </c>
      <c r="AJ57" s="75">
        <f>PXIL!R57</f>
        <v>0</v>
      </c>
      <c r="AK57" s="75">
        <f>RTM_IEX!L57</f>
        <v>0.96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9.94</v>
      </c>
      <c r="H58">
        <f>PPCL_Spot!R58</f>
        <v>0</v>
      </c>
      <c r="I58">
        <f>Bawana_NG!R58</f>
        <v>16.819999999999997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0.24393600000000001</v>
      </c>
      <c r="AD58">
        <f t="shared" si="1"/>
        <v>27.476063999999997</v>
      </c>
      <c r="AE58">
        <f>'IDT-1'!D58</f>
        <v>0</v>
      </c>
      <c r="AF58" s="26"/>
      <c r="AG58">
        <f t="shared" si="2"/>
        <v>27.476063999999997</v>
      </c>
      <c r="AI58" s="75">
        <f>PXIL!L58</f>
        <v>0</v>
      </c>
      <c r="AJ58" s="75">
        <f>PXIL!R58</f>
        <v>0</v>
      </c>
      <c r="AK58" s="75">
        <f>RTM_IEX!L58</f>
        <v>0.96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9.94</v>
      </c>
      <c r="H59">
        <f>PPCL_Spot!R59</f>
        <v>0</v>
      </c>
      <c r="I59">
        <f>Bawana_NG!R59</f>
        <v>17.819999999999997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0.25273600000000002</v>
      </c>
      <c r="AD59">
        <f t="shared" si="1"/>
        <v>28.467264</v>
      </c>
      <c r="AE59">
        <f>'IDT-1'!D59</f>
        <v>0</v>
      </c>
      <c r="AF59" s="26"/>
      <c r="AG59">
        <f t="shared" si="2"/>
        <v>28.467264</v>
      </c>
      <c r="AI59" s="75">
        <f>PXIL!L59</f>
        <v>0</v>
      </c>
      <c r="AJ59" s="75">
        <f>PXIL!R59</f>
        <v>0</v>
      </c>
      <c r="AK59" s="75">
        <f>RTM_IEX!L59</f>
        <v>0.96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9.94</v>
      </c>
      <c r="H60">
        <f>PPCL_Spot!R60</f>
        <v>0</v>
      </c>
      <c r="I60">
        <f>Bawana_NG!R60</f>
        <v>16.819999999999997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0.24393600000000001</v>
      </c>
      <c r="AD60">
        <f t="shared" si="1"/>
        <v>27.476063999999997</v>
      </c>
      <c r="AE60">
        <f>'IDT-1'!D60</f>
        <v>0</v>
      </c>
      <c r="AF60" s="26"/>
      <c r="AG60">
        <f t="shared" si="2"/>
        <v>27.476063999999997</v>
      </c>
      <c r="AI60" s="75">
        <f>PXIL!L60</f>
        <v>0</v>
      </c>
      <c r="AJ60" s="75">
        <f>PXIL!R60</f>
        <v>0</v>
      </c>
      <c r="AK60" s="75">
        <f>RTM_IEX!L60</f>
        <v>0.96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9.94</v>
      </c>
      <c r="H61">
        <f>PPCL_Spot!R61</f>
        <v>0</v>
      </c>
      <c r="I61">
        <f>Bawana_NG!R61</f>
        <v>18.819999999999997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0.26153599999999999</v>
      </c>
      <c r="AD61">
        <f t="shared" si="1"/>
        <v>29.458463999999999</v>
      </c>
      <c r="AE61">
        <f>'IDT-1'!D61</f>
        <v>0</v>
      </c>
      <c r="AF61" s="26"/>
      <c r="AG61">
        <f t="shared" si="2"/>
        <v>29.458463999999999</v>
      </c>
      <c r="AI61" s="75">
        <f>PXIL!L61</f>
        <v>0</v>
      </c>
      <c r="AJ61" s="75">
        <f>PXIL!R61</f>
        <v>0</v>
      </c>
      <c r="AK61" s="75">
        <f>RTM_IEX!L61</f>
        <v>0.96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9.94</v>
      </c>
      <c r="H62">
        <f>PPCL_Spot!R62</f>
        <v>0</v>
      </c>
      <c r="I62">
        <f>Bawana_NG!R62</f>
        <v>13.819999999999997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0.209088</v>
      </c>
      <c r="AD62">
        <f t="shared" si="1"/>
        <v>23.550911999999997</v>
      </c>
      <c r="AE62">
        <f>'IDT-1'!D62</f>
        <v>0</v>
      </c>
      <c r="AF62" s="26"/>
      <c r="AG62">
        <f t="shared" si="2"/>
        <v>23.550911999999997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9.76</v>
      </c>
      <c r="H63">
        <f>PPCL_Spot!R63</f>
        <v>0</v>
      </c>
      <c r="I63">
        <f>Bawana_NG!R63</f>
        <v>15.819999999999997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0.225104</v>
      </c>
      <c r="AD63">
        <f t="shared" si="1"/>
        <v>25.354895999999997</v>
      </c>
      <c r="AE63">
        <f>'IDT-1'!D63</f>
        <v>0</v>
      </c>
      <c r="AF63" s="26"/>
      <c r="AG63">
        <f t="shared" si="2"/>
        <v>25.354895999999997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9.94</v>
      </c>
      <c r="H64">
        <f>PPCL_Spot!R64</f>
        <v>0</v>
      </c>
      <c r="I64">
        <f>Bawana_NG!R64</f>
        <v>15.819999999999997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0.226688</v>
      </c>
      <c r="AD64">
        <f t="shared" si="1"/>
        <v>25.533311999999999</v>
      </c>
      <c r="AE64">
        <f>'IDT-1'!D64</f>
        <v>0</v>
      </c>
      <c r="AF64" s="26"/>
      <c r="AG64">
        <f t="shared" si="2"/>
        <v>25.533311999999999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9.94</v>
      </c>
      <c r="H65">
        <f>PPCL_Spot!R65</f>
        <v>0</v>
      </c>
      <c r="I65">
        <f>Bawana_NG!R65</f>
        <v>15.819999999999997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0.23513600000000001</v>
      </c>
      <c r="AD65">
        <f t="shared" si="1"/>
        <v>26.484863999999998</v>
      </c>
      <c r="AE65">
        <f>'IDT-1'!D65</f>
        <v>0</v>
      </c>
      <c r="AF65" s="26"/>
      <c r="AG65">
        <f t="shared" si="2"/>
        <v>26.484863999999998</v>
      </c>
      <c r="AI65" s="75">
        <f>PXIL!L65</f>
        <v>0</v>
      </c>
      <c r="AJ65" s="75">
        <f>PXIL!R65</f>
        <v>0</v>
      </c>
      <c r="AK65" s="75">
        <f>RTM_IEX!L65</f>
        <v>0.96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9.6999999999999993</v>
      </c>
      <c r="H66">
        <f>PPCL_Spot!R66</f>
        <v>0</v>
      </c>
      <c r="I66">
        <f>Bawana_NG!R66</f>
        <v>15.819999999999997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0.22457599999999997</v>
      </c>
      <c r="AD66">
        <f t="shared" si="1"/>
        <v>25.295423999999997</v>
      </c>
      <c r="AE66">
        <f>'IDT-1'!D66</f>
        <v>0</v>
      </c>
      <c r="AF66" s="26"/>
      <c r="AG66">
        <f t="shared" si="2"/>
        <v>25.295423999999997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9.6999999999999993</v>
      </c>
      <c r="H67">
        <f>PPCL_Spot!R67</f>
        <v>0</v>
      </c>
      <c r="I67">
        <f>Bawana_NG!R67</f>
        <v>19.819999999999997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0.26822400000000002</v>
      </c>
      <c r="AD67">
        <f t="shared" si="1"/>
        <v>30.211775999999997</v>
      </c>
      <c r="AE67">
        <f>'IDT-1'!D67</f>
        <v>0</v>
      </c>
      <c r="AF67" s="26"/>
      <c r="AG67">
        <f t="shared" si="2"/>
        <v>30.211775999999997</v>
      </c>
      <c r="AI67" s="75">
        <f>PXIL!L67</f>
        <v>0</v>
      </c>
      <c r="AJ67" s="75">
        <f>PXIL!R67</f>
        <v>0</v>
      </c>
      <c r="AK67" s="75">
        <f>RTM_IEX!L67</f>
        <v>0.96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9.6999999999999993</v>
      </c>
      <c r="H68">
        <f>PPCL_Spot!R68</f>
        <v>0</v>
      </c>
      <c r="I68">
        <f>Bawana_NG!R68</f>
        <v>15.819999999999997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SUMIF(B68:AB68,"&gt;0")*$AC$2-SUMIF(B68:AB68,"&lt;0")*($AC$2/(1-$AC$2))+SUMIF(AI68:AN68,"&gt;0")*$AC$2-SUMIF(AI68:AN68,"&lt;0")*($AC$2/(1-$AC$2))</f>
        <v>0.22457599999999997</v>
      </c>
      <c r="AD68">
        <f t="shared" ref="AD68:AD98" si="4">SUM(B68:AB68,AI68:AR68)-AC68</f>
        <v>25.295423999999997</v>
      </c>
      <c r="AE68">
        <f>'IDT-1'!D68</f>
        <v>0</v>
      </c>
      <c r="AF68" s="26"/>
      <c r="AG68">
        <f t="shared" ref="AG68:AG98" si="5">SUM(AD68:AF68)</f>
        <v>25.295423999999997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9.9993939761226596</v>
      </c>
      <c r="H69">
        <f>PPCL_Spot!R69</f>
        <v>0</v>
      </c>
      <c r="I69">
        <f>Bawana_NG!R69</f>
        <v>17.819999999999997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0.24481066698987938</v>
      </c>
      <c r="AD69">
        <f t="shared" si="4"/>
        <v>27.574583309132777</v>
      </c>
      <c r="AE69">
        <f>'IDT-1'!D69</f>
        <v>0</v>
      </c>
      <c r="AF69" s="26"/>
      <c r="AG69">
        <f t="shared" si="5"/>
        <v>27.574583309132777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9.6999999999999993</v>
      </c>
      <c r="H70">
        <f>PPCL_Spot!R70</f>
        <v>0</v>
      </c>
      <c r="I70">
        <f>Bawana_NG!R70</f>
        <v>17.819999999999997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0.24217599999999997</v>
      </c>
      <c r="AD70">
        <f t="shared" si="4"/>
        <v>27.277823999999995</v>
      </c>
      <c r="AE70">
        <f>'IDT-1'!D70</f>
        <v>0</v>
      </c>
      <c r="AF70" s="26"/>
      <c r="AG70">
        <f t="shared" si="5"/>
        <v>27.277823999999995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9.6999999999999993</v>
      </c>
      <c r="H71">
        <f>PPCL_Spot!R71</f>
        <v>0</v>
      </c>
      <c r="I71">
        <f>Bawana_NG!R71</f>
        <v>19.819999999999997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0.25977600000000001</v>
      </c>
      <c r="AD71">
        <f t="shared" si="4"/>
        <v>29.260223999999997</v>
      </c>
      <c r="AE71">
        <f>'IDT-1'!D71</f>
        <v>0</v>
      </c>
      <c r="AF71" s="26"/>
      <c r="AG71">
        <f t="shared" si="5"/>
        <v>29.260223999999997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9.6999999999999993</v>
      </c>
      <c r="H72">
        <f>PPCL_Spot!R72</f>
        <v>0</v>
      </c>
      <c r="I72">
        <f>Bawana_NG!R72</f>
        <v>20.819999999999997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0.26857599999999998</v>
      </c>
      <c r="AD72">
        <f t="shared" si="4"/>
        <v>30.251423999999997</v>
      </c>
      <c r="AE72">
        <f>'IDT-1'!D72</f>
        <v>0</v>
      </c>
      <c r="AF72" s="26"/>
      <c r="AG72">
        <f t="shared" si="5"/>
        <v>30.251423999999997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9.6999999999999993</v>
      </c>
      <c r="H73">
        <f>PPCL_Spot!R73</f>
        <v>0</v>
      </c>
      <c r="I73">
        <f>Bawana_NG!R73</f>
        <v>27.64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0.33704000000000006</v>
      </c>
      <c r="AD73">
        <f t="shared" si="4"/>
        <v>37.962960000000002</v>
      </c>
      <c r="AE73">
        <f>'IDT-1'!D73</f>
        <v>0</v>
      </c>
      <c r="AF73" s="26"/>
      <c r="AG73">
        <f t="shared" si="5"/>
        <v>37.962960000000002</v>
      </c>
      <c r="AI73" s="75">
        <f>PXIL!L73</f>
        <v>0</v>
      </c>
      <c r="AJ73" s="75">
        <f>PXIL!R73</f>
        <v>0</v>
      </c>
      <c r="AK73" s="75">
        <f>RTM_IEX!L73</f>
        <v>0.96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9.6999999999999993</v>
      </c>
      <c r="H74">
        <f>PPCL_Spot!R74</f>
        <v>0</v>
      </c>
      <c r="I74">
        <f>Bawana_NG!R74</f>
        <v>23.819999999999997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0.29497599999999996</v>
      </c>
      <c r="AD74">
        <f t="shared" si="4"/>
        <v>33.225023999999998</v>
      </c>
      <c r="AE74">
        <f>'IDT-1'!D74</f>
        <v>0</v>
      </c>
      <c r="AF74" s="26"/>
      <c r="AG74">
        <f t="shared" si="5"/>
        <v>33.225023999999998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9.4499999999999993</v>
      </c>
      <c r="H75">
        <f>PPCL_Spot!R75</f>
        <v>0</v>
      </c>
      <c r="I75">
        <f>Bawana_NG!R75</f>
        <v>25.819999999999993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0.31037599999999999</v>
      </c>
      <c r="AD75">
        <f t="shared" si="4"/>
        <v>34.959623999999998</v>
      </c>
      <c r="AE75">
        <f>'IDT-1'!D75</f>
        <v>0</v>
      </c>
      <c r="AF75" s="26"/>
      <c r="AG75">
        <f t="shared" si="5"/>
        <v>34.959623999999998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9.6999999999999993</v>
      </c>
      <c r="H76">
        <f>PPCL_Spot!R76</f>
        <v>0</v>
      </c>
      <c r="I76">
        <f>Bawana_NG!R76</f>
        <v>26.739002648166796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0.32066322330386776</v>
      </c>
      <c r="AD76">
        <f t="shared" si="4"/>
        <v>36.118339424862924</v>
      </c>
      <c r="AE76">
        <f>'IDT-1'!D76</f>
        <v>0</v>
      </c>
      <c r="AF76" s="26"/>
      <c r="AG76">
        <f t="shared" si="5"/>
        <v>36.118339424862924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9.6999999999999993</v>
      </c>
      <c r="H77">
        <f>PPCL_Spot!R77</f>
        <v>0</v>
      </c>
      <c r="I77">
        <f>Bawana_NG!R77</f>
        <v>26.739002648166796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0.32066322330386776</v>
      </c>
      <c r="AD77">
        <f t="shared" si="4"/>
        <v>36.118339424862924</v>
      </c>
      <c r="AE77">
        <f>'IDT-1'!D77</f>
        <v>0</v>
      </c>
      <c r="AF77" s="26"/>
      <c r="AG77">
        <f t="shared" si="5"/>
        <v>36.118339424862924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9</v>
      </c>
      <c r="H78">
        <f>PPCL_Spot!R78</f>
        <v>0</v>
      </c>
      <c r="I78">
        <f>Bawana_NG!R78</f>
        <v>26.739002648166796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0.31450322330386782</v>
      </c>
      <c r="AD78">
        <f t="shared" si="4"/>
        <v>35.42449942486293</v>
      </c>
      <c r="AE78">
        <f>'IDT-1'!D78</f>
        <v>0</v>
      </c>
      <c r="AF78" s="26"/>
      <c r="AG78">
        <f t="shared" si="5"/>
        <v>35.42449942486293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9.6999999999999993</v>
      </c>
      <c r="H79">
        <f>PPCL_Spot!R79</f>
        <v>0</v>
      </c>
      <c r="I79">
        <f>Bawana_NG!R79</f>
        <v>29.83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0.37065599999999999</v>
      </c>
      <c r="AD79">
        <f t="shared" si="4"/>
        <v>41.749344000000008</v>
      </c>
      <c r="AE79">
        <f>'IDT-1'!D79</f>
        <v>0</v>
      </c>
      <c r="AF79" s="26"/>
      <c r="AG79">
        <f t="shared" si="5"/>
        <v>41.749344000000008</v>
      </c>
      <c r="AI79" s="75">
        <f>PXIL!L79</f>
        <v>0</v>
      </c>
      <c r="AJ79" s="75">
        <f>PXIL!R79</f>
        <v>0</v>
      </c>
      <c r="AK79" s="75">
        <f>RTM_IEX!L79</f>
        <v>2.59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9.6999999999999993</v>
      </c>
      <c r="H80">
        <f>PPCL_Spot!R80</f>
        <v>0</v>
      </c>
      <c r="I80">
        <f>Bawana_NG!R80</f>
        <v>25.4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0.31509468926553669</v>
      </c>
      <c r="AD80">
        <f t="shared" si="4"/>
        <v>34.084905310734456</v>
      </c>
      <c r="AE80">
        <f>'IDT-1'!D80</f>
        <v>0</v>
      </c>
      <c r="AF80" s="26"/>
      <c r="AG80">
        <f t="shared" si="5"/>
        <v>34.084905310734456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-0.7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9.4499999999999993</v>
      </c>
      <c r="H81">
        <f>PPCL_Spot!R81</f>
        <v>0</v>
      </c>
      <c r="I81">
        <f>Bawana_NG!R81</f>
        <v>26.3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0.31460000000000005</v>
      </c>
      <c r="AD81">
        <f t="shared" si="4"/>
        <v>35.435400000000001</v>
      </c>
      <c r="AE81">
        <f>'IDT-1'!D81</f>
        <v>0</v>
      </c>
      <c r="AF81" s="26"/>
      <c r="AG81">
        <f t="shared" si="5"/>
        <v>35.435400000000001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9.6999999999999993</v>
      </c>
      <c r="H82">
        <f>PPCL_Spot!R82</f>
        <v>0</v>
      </c>
      <c r="I82">
        <f>Bawana_NG!R82</f>
        <v>26.3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0.31680000000000003</v>
      </c>
      <c r="AD82">
        <f t="shared" si="4"/>
        <v>35.683199999999999</v>
      </c>
      <c r="AE82">
        <f>'IDT-1'!D82</f>
        <v>0</v>
      </c>
      <c r="AF82" s="26"/>
      <c r="AG82">
        <f t="shared" si="5"/>
        <v>35.683199999999999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9.6999999999999993</v>
      </c>
      <c r="H83">
        <f>PPCL_Spot!R83</f>
        <v>0</v>
      </c>
      <c r="I83">
        <f>Bawana_NG!R83</f>
        <v>27.19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0.32463200000000003</v>
      </c>
      <c r="AD83">
        <f t="shared" si="4"/>
        <v>36.565367999999999</v>
      </c>
      <c r="AE83">
        <f>'IDT-1'!D83</f>
        <v>0</v>
      </c>
      <c r="AF83" s="26"/>
      <c r="AG83">
        <f t="shared" si="5"/>
        <v>36.565367999999999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9.6999999999999993</v>
      </c>
      <c r="H84">
        <f>PPCL_Spot!R84</f>
        <v>0</v>
      </c>
      <c r="I84">
        <f>Bawana_NG!R84</f>
        <v>27.19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0.32463200000000003</v>
      </c>
      <c r="AD84">
        <f t="shared" si="4"/>
        <v>36.565367999999999</v>
      </c>
      <c r="AE84">
        <f>'IDT-1'!D84</f>
        <v>0</v>
      </c>
      <c r="AF84" s="26"/>
      <c r="AG84">
        <f t="shared" si="5"/>
        <v>36.565367999999999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9.6999999999999993</v>
      </c>
      <c r="H85">
        <f>PPCL_Spot!R85</f>
        <v>0</v>
      </c>
      <c r="I85">
        <f>Bawana_NG!R85</f>
        <v>30.7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0.37241600000000002</v>
      </c>
      <c r="AD85">
        <f t="shared" si="4"/>
        <v>41.947583999999999</v>
      </c>
      <c r="AE85">
        <f>'IDT-1'!D85</f>
        <v>0</v>
      </c>
      <c r="AF85" s="26"/>
      <c r="AG85">
        <f t="shared" si="5"/>
        <v>41.947583999999999</v>
      </c>
      <c r="AI85" s="75">
        <f>PXIL!L85</f>
        <v>0</v>
      </c>
      <c r="AJ85" s="75">
        <f>PXIL!R85</f>
        <v>0</v>
      </c>
      <c r="AK85" s="75">
        <f>RTM_IEX!L85</f>
        <v>1.92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9.6999999999999993</v>
      </c>
      <c r="H86">
        <f>PPCL_Spot!R86</f>
        <v>0</v>
      </c>
      <c r="I86">
        <f>Bawana_NG!R86</f>
        <v>25.4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0.31331906376109764</v>
      </c>
      <c r="AD86">
        <f t="shared" si="4"/>
        <v>34.286680936238895</v>
      </c>
      <c r="AE86">
        <f>'IDT-1'!D86</f>
        <v>0</v>
      </c>
      <c r="AF86" s="26"/>
      <c r="AG86">
        <f t="shared" si="5"/>
        <v>34.286680936238895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-0.5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9.94</v>
      </c>
      <c r="H87">
        <f>PPCL_Spot!R87</f>
        <v>0</v>
      </c>
      <c r="I87">
        <f>Bawana_NG!R87</f>
        <v>25.4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0.31099199999999999</v>
      </c>
      <c r="AD87">
        <f t="shared" si="4"/>
        <v>35.029007999999997</v>
      </c>
      <c r="AE87">
        <f>'IDT-1'!D87</f>
        <v>0</v>
      </c>
      <c r="AF87" s="26"/>
      <c r="AG87">
        <f t="shared" si="5"/>
        <v>35.029007999999997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9.6999999999999993</v>
      </c>
      <c r="H88">
        <f>PPCL_Spot!R88</f>
        <v>0</v>
      </c>
      <c r="I88">
        <f>Bawana_NG!R88</f>
        <v>24.5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0.30096000000000006</v>
      </c>
      <c r="AD88">
        <f t="shared" si="4"/>
        <v>33.899039999999999</v>
      </c>
      <c r="AE88">
        <f>'IDT-1'!D88</f>
        <v>0</v>
      </c>
      <c r="AF88" s="26"/>
      <c r="AG88">
        <f t="shared" si="5"/>
        <v>33.899039999999999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9.6999999999999993</v>
      </c>
      <c r="H89">
        <f>PPCL_Spot!R89</f>
        <v>0</v>
      </c>
      <c r="I89">
        <f>Bawana_NG!R89</f>
        <v>23.82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0.29497599999999996</v>
      </c>
      <c r="AD89">
        <f t="shared" si="4"/>
        <v>33.225023999999998</v>
      </c>
      <c r="AE89">
        <f>'IDT-1'!D89</f>
        <v>0</v>
      </c>
      <c r="AF89" s="26"/>
      <c r="AG89">
        <f t="shared" si="5"/>
        <v>33.225023999999998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9.6999999999999993</v>
      </c>
      <c r="H90">
        <f>PPCL_Spot!R90</f>
        <v>0</v>
      </c>
      <c r="I90">
        <f>Bawana_NG!R90</f>
        <v>21.82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0.27737600000000001</v>
      </c>
      <c r="AD90">
        <f t="shared" si="4"/>
        <v>31.242623999999999</v>
      </c>
      <c r="AE90">
        <f>'IDT-1'!D90</f>
        <v>0</v>
      </c>
      <c r="AF90" s="26"/>
      <c r="AG90">
        <f t="shared" si="5"/>
        <v>31.242623999999999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9.6999999999999993</v>
      </c>
      <c r="H91">
        <f>PPCL_Spot!R91</f>
        <v>0</v>
      </c>
      <c r="I91">
        <f>Bawana_NG!R91</f>
        <v>25.82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0.32102399999999998</v>
      </c>
      <c r="AD91">
        <f t="shared" si="4"/>
        <v>36.158975999999996</v>
      </c>
      <c r="AE91">
        <f>'IDT-1'!D91</f>
        <v>0</v>
      </c>
      <c r="AF91" s="26"/>
      <c r="AG91">
        <f t="shared" si="5"/>
        <v>36.158975999999996</v>
      </c>
      <c r="AI91" s="75">
        <f>PXIL!L91</f>
        <v>0</v>
      </c>
      <c r="AJ91" s="75">
        <f>PXIL!R91</f>
        <v>0</v>
      </c>
      <c r="AK91" s="75">
        <f>RTM_IEX!L91</f>
        <v>0.96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9.6999999999999993</v>
      </c>
      <c r="H92">
        <f>PPCL_Spot!R92</f>
        <v>0</v>
      </c>
      <c r="I92">
        <f>Bawana_NG!R92</f>
        <v>17.82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0.242176</v>
      </c>
      <c r="AD92">
        <f t="shared" si="4"/>
        <v>27.277823999999999</v>
      </c>
      <c r="AE92">
        <f>'IDT-1'!D92</f>
        <v>0</v>
      </c>
      <c r="AF92" s="26"/>
      <c r="AG92">
        <f t="shared" si="5"/>
        <v>27.277823999999999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9.6999999999999993</v>
      </c>
      <c r="H93">
        <f>PPCL_Spot!R93</f>
        <v>0</v>
      </c>
      <c r="I93">
        <f>Bawana_NG!R93</f>
        <v>17.82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0.242176</v>
      </c>
      <c r="AD93">
        <f t="shared" si="4"/>
        <v>27.277823999999999</v>
      </c>
      <c r="AE93">
        <f>'IDT-1'!D93</f>
        <v>0</v>
      </c>
      <c r="AF93" s="26"/>
      <c r="AG93">
        <f t="shared" si="5"/>
        <v>27.277823999999999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9.6999999999999993</v>
      </c>
      <c r="H94">
        <f>PPCL_Spot!R94</f>
        <v>0</v>
      </c>
      <c r="I94">
        <f>Bawana_NG!R94</f>
        <v>15.82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0.224576</v>
      </c>
      <c r="AD94">
        <f t="shared" si="4"/>
        <v>25.295424000000001</v>
      </c>
      <c r="AE94">
        <f>'IDT-1'!D94</f>
        <v>0</v>
      </c>
      <c r="AF94" s="26"/>
      <c r="AG94">
        <f t="shared" si="5"/>
        <v>25.295424000000001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9.6999999999999993</v>
      </c>
      <c r="H95">
        <f>PPCL_Spot!R95</f>
        <v>0</v>
      </c>
      <c r="I95">
        <f>Bawana_NG!R95</f>
        <v>13.82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0.20697600000000002</v>
      </c>
      <c r="AD95">
        <f t="shared" si="4"/>
        <v>23.313023999999999</v>
      </c>
      <c r="AE95">
        <f>'IDT-1'!D95</f>
        <v>0</v>
      </c>
      <c r="AF95" s="26"/>
      <c r="AG95">
        <f t="shared" si="5"/>
        <v>23.313023999999999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9.6999999999999993</v>
      </c>
      <c r="H96">
        <f>PPCL_Spot!R96</f>
        <v>0</v>
      </c>
      <c r="I96">
        <f>Bawana_NG!R96</f>
        <v>14.82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0.215776</v>
      </c>
      <c r="AD96">
        <f t="shared" si="4"/>
        <v>24.304223999999998</v>
      </c>
      <c r="AE96">
        <f>'IDT-1'!D96</f>
        <v>0</v>
      </c>
      <c r="AF96" s="26"/>
      <c r="AG96">
        <f t="shared" si="5"/>
        <v>24.304223999999998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9.6999999999999993</v>
      </c>
      <c r="H97">
        <f>PPCL_Spot!R97</f>
        <v>0</v>
      </c>
      <c r="I97">
        <f>Bawana_NG!R97</f>
        <v>16.82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0.27139200000000002</v>
      </c>
      <c r="AD97">
        <f t="shared" si="4"/>
        <v>30.568608000000001</v>
      </c>
      <c r="AE97">
        <f>'IDT-1'!D97</f>
        <v>0</v>
      </c>
      <c r="AF97" s="26"/>
      <c r="AG97">
        <f t="shared" si="5"/>
        <v>30.568608000000001</v>
      </c>
      <c r="AI97" s="75">
        <f>PXIL!L97</f>
        <v>0</v>
      </c>
      <c r="AJ97" s="75">
        <f>PXIL!R97</f>
        <v>0</v>
      </c>
      <c r="AK97" s="75">
        <f>RTM_IEX!L97</f>
        <v>4.32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9.6999999999999993</v>
      </c>
      <c r="H98">
        <f>PPCL_Spot!R98</f>
        <v>0</v>
      </c>
      <c r="I98">
        <f>Bawana_NG!R98</f>
        <v>11.82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0.18937600000000002</v>
      </c>
      <c r="AD98">
        <f t="shared" si="4"/>
        <v>21.330624</v>
      </c>
      <c r="AE98">
        <f>'IDT-1'!D98</f>
        <v>0</v>
      </c>
      <c r="AF98" s="26"/>
      <c r="AG98">
        <f t="shared" si="5"/>
        <v>21.330624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0.23300923597618631</v>
      </c>
      <c r="H99">
        <f t="shared" si="6"/>
        <v>0</v>
      </c>
      <c r="I99">
        <f t="shared" si="6"/>
        <v>0.45034590641159666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6.2510606912691445E-3</v>
      </c>
      <c r="AD99">
        <f t="shared" si="6"/>
        <v>0.70349408169651317</v>
      </c>
      <c r="AE99">
        <f t="shared" ref="AE99:AR99" si="7">SUM(AE3:AE98)/4000</f>
        <v>0</v>
      </c>
      <c r="AG99">
        <f t="shared" si="7"/>
        <v>0.70349408169651317</v>
      </c>
      <c r="AI99">
        <f t="shared" si="7"/>
        <v>0</v>
      </c>
      <c r="AJ99">
        <f t="shared" si="7"/>
        <v>0</v>
      </c>
      <c r="AK99">
        <f t="shared" si="7"/>
        <v>2.6689999999999978E-2</v>
      </c>
      <c r="AL99">
        <f t="shared" si="7"/>
        <v>-2.9999999999999997E-4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M60"/>
  <sheetViews>
    <sheetView workbookViewId="0">
      <pane xSplit="1" ySplit="2" topLeftCell="B27" activePane="bottomRight" state="frozen"/>
      <selection pane="topRight" activeCell="B1" sqref="B1"/>
      <selection pane="bottomLeft" activeCell="A3" sqref="A3"/>
      <selection pane="bottomRight" activeCell="A2" sqref="A2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212</v>
      </c>
      <c r="C1" s="31">
        <v>44593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44593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79.031999999999996</v>
      </c>
      <c r="D22" s="184">
        <v>6.1360000000000001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 t="s">
        <v>419</v>
      </c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3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3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3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3">
      <c r="A52" s="80"/>
      <c r="B52" s="179"/>
      <c r="C52" s="179"/>
      <c r="D52" s="179"/>
      <c r="E52" s="179"/>
      <c r="F52" s="179"/>
      <c r="G52" s="1">
        <v>0</v>
      </c>
      <c r="H52">
        <f t="shared" si="0"/>
        <v>0</v>
      </c>
      <c r="J52" s="26">
        <v>49</v>
      </c>
    </row>
    <row r="53" spans="1:13">
      <c r="A53" s="80"/>
      <c r="B53" s="179"/>
      <c r="C53" s="179"/>
      <c r="D53" s="179"/>
      <c r="E53" s="179"/>
      <c r="F53" s="179"/>
      <c r="G53" s="1">
        <v>0</v>
      </c>
      <c r="H53">
        <f t="shared" si="0"/>
        <v>0</v>
      </c>
      <c r="J53" s="26">
        <v>50</v>
      </c>
    </row>
    <row r="54" spans="1:13">
      <c r="A54" s="154" t="s">
        <v>143</v>
      </c>
      <c r="B54" s="190">
        <v>119.9</v>
      </c>
      <c r="C54" s="190">
        <v>69.34</v>
      </c>
      <c r="D54" s="190">
        <v>83.76</v>
      </c>
      <c r="E54" s="190">
        <v>0</v>
      </c>
      <c r="F54" s="190">
        <v>0</v>
      </c>
      <c r="G54" s="1">
        <v>0</v>
      </c>
      <c r="H54">
        <f t="shared" si="0"/>
        <v>273</v>
      </c>
      <c r="J54" s="26">
        <v>51</v>
      </c>
      <c r="L54" s="154" t="s">
        <v>406</v>
      </c>
      <c r="M54" t="s">
        <v>407</v>
      </c>
    </row>
    <row r="55" spans="1:13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</row>
    <row r="56" spans="1:13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</row>
    <row r="57" spans="1:13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3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3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3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72" activePane="bottomRight" state="frozen"/>
      <selection activeCell="M3" sqref="M3:M98"/>
      <selection pane="topRight" activeCell="M3" sqref="M3:M98"/>
      <selection pane="bottomLeft" activeCell="M3" sqref="M3:M98"/>
      <selection pane="bottomRight" activeCell="T3" sqref="T3:U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44593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195</v>
      </c>
      <c r="K1" s="211" t="s">
        <v>196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20" t="s">
        <v>143</v>
      </c>
      <c r="Q1" s="220" t="s">
        <v>144</v>
      </c>
      <c r="R1" s="79"/>
      <c r="S1" s="79"/>
      <c r="T1" s="82" t="s">
        <v>302</v>
      </c>
      <c r="U1" s="221" t="s">
        <v>303</v>
      </c>
      <c r="V1" s="107" t="s">
        <v>316</v>
      </c>
      <c r="W1" s="107" t="s">
        <v>302</v>
      </c>
      <c r="X1" s="211" t="s">
        <v>335</v>
      </c>
      <c r="Y1" s="218" t="s">
        <v>223</v>
      </c>
      <c r="Z1" s="218" t="s">
        <v>224</v>
      </c>
      <c r="AA1" s="222" t="s">
        <v>198</v>
      </c>
      <c r="AB1" s="222" t="s">
        <v>199</v>
      </c>
      <c r="AC1" s="27" t="s">
        <v>189</v>
      </c>
      <c r="AD1" s="211" t="s">
        <v>142</v>
      </c>
      <c r="AG1" s="211" t="s">
        <v>278</v>
      </c>
      <c r="AI1" s="218" t="s">
        <v>384</v>
      </c>
      <c r="AJ1" s="218" t="s">
        <v>385</v>
      </c>
      <c r="AK1" s="218" t="s">
        <v>386</v>
      </c>
      <c r="AL1" s="218" t="s">
        <v>387</v>
      </c>
      <c r="AM1" s="218" t="s">
        <v>388</v>
      </c>
      <c r="AN1" s="218" t="s">
        <v>389</v>
      </c>
      <c r="AO1" s="217" t="s">
        <v>413</v>
      </c>
      <c r="AP1" s="217" t="s">
        <v>414</v>
      </c>
      <c r="AQ1" s="217" t="s">
        <v>415</v>
      </c>
      <c r="AR1" s="217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20"/>
      <c r="Q2" s="220"/>
      <c r="R2" s="79"/>
      <c r="S2" s="79"/>
      <c r="T2" s="82" t="s">
        <v>315</v>
      </c>
      <c r="U2" s="221"/>
      <c r="V2" s="107" t="s">
        <v>304</v>
      </c>
      <c r="W2" s="107" t="s">
        <v>304</v>
      </c>
      <c r="X2" s="211"/>
      <c r="Y2" s="218"/>
      <c r="Z2" s="218"/>
      <c r="AA2" s="222"/>
      <c r="AB2" s="222"/>
      <c r="AC2" s="27">
        <f>Allocation!J1/100</f>
        <v>8.8000000000000005E-3</v>
      </c>
      <c r="AD2" s="211"/>
      <c r="AE2" t="s">
        <v>276</v>
      </c>
      <c r="AG2" s="211"/>
      <c r="AI2" s="218"/>
      <c r="AJ2" s="218"/>
      <c r="AK2" s="218"/>
      <c r="AL2" s="218"/>
      <c r="AM2" s="218"/>
      <c r="AN2" s="218"/>
      <c r="AO2" s="217"/>
      <c r="AP2" s="217"/>
      <c r="AQ2" s="217"/>
      <c r="AR2" s="217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14.330655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SUMIF(B3:AB3,"&gt;0")*$AC$2-SUMIF(B3:AB3,"&lt;0")*($AC$2/(1-$AC$2))+SUMIF(AI3:AN3,"&gt;0")*$AC$2-SUMIF(AI3:AN3,"&lt;0")*($AC$2/(1-$AC$2))-SUM(T3,W3,R3)*$AC$2</f>
        <v>0.12610976400000001</v>
      </c>
      <c r="AD3">
        <f>SUM(B3:AB3,AI3:AR3)-AC3</f>
        <v>14.204545236</v>
      </c>
      <c r="AE3">
        <v>0</v>
      </c>
      <c r="AF3" s="26"/>
      <c r="AG3">
        <f>SUM(AD3:AF3)</f>
        <v>14.204545236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14.404426000000001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SUMIF(B4:AB4,"&gt;0")*$AC$2-SUMIF(B4:AB4,"&lt;0")*($AC$2/(1-$AC$2))+SUMIF(AI4:AN4,"&gt;0")*$AC$2-SUMIF(AI4:AN4,"&lt;0")*($AC$2/(1-$AC$2))-SUM(T4,W4,R4)*$AC$2</f>
        <v>0.12675894880000002</v>
      </c>
      <c r="AD4">
        <f t="shared" ref="AD4:AD67" si="1">SUM(B4:AB4,AI4:AR4)-AC4</f>
        <v>14.277667051200002</v>
      </c>
      <c r="AE4">
        <v>0</v>
      </c>
      <c r="AF4" s="26"/>
      <c r="AG4">
        <f t="shared" ref="AG4:AG67" si="2">SUM(AD4:AF4)</f>
        <v>14.277667051200002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13.818846000000001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0.12160584480000002</v>
      </c>
      <c r="AD5">
        <f t="shared" si="1"/>
        <v>13.697240155200001</v>
      </c>
      <c r="AE5">
        <v>0</v>
      </c>
      <c r="AF5" s="26"/>
      <c r="AG5">
        <f t="shared" si="2"/>
        <v>13.697240155200001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14.125931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0.12430819280000001</v>
      </c>
      <c r="AD6">
        <f t="shared" si="1"/>
        <v>14.0016228072</v>
      </c>
      <c r="AE6">
        <v>0</v>
      </c>
      <c r="AF6" s="26"/>
      <c r="AG6">
        <f t="shared" si="2"/>
        <v>14.0016228072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12.795228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0.11259800640000001</v>
      </c>
      <c r="AD7">
        <f t="shared" si="1"/>
        <v>12.682629993599999</v>
      </c>
      <c r="AE7">
        <v>0</v>
      </c>
      <c r="AF7" s="26"/>
      <c r="AG7">
        <f t="shared" si="2"/>
        <v>12.682629993599999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9.2125640000000004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8.1070563200000015E-2</v>
      </c>
      <c r="AD8">
        <f t="shared" si="1"/>
        <v>9.1314934367999996</v>
      </c>
      <c r="AE8">
        <v>0</v>
      </c>
      <c r="AF8" s="26"/>
      <c r="AG8">
        <f t="shared" si="2"/>
        <v>9.1314934367999996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10.747991000000001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9.4582320800000008E-2</v>
      </c>
      <c r="AD9">
        <f t="shared" si="1"/>
        <v>10.6534086792</v>
      </c>
      <c r="AE9">
        <v>0</v>
      </c>
      <c r="AF9" s="26"/>
      <c r="AG9">
        <f t="shared" si="2"/>
        <v>10.6534086792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11.2598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9.9086240000000006E-2</v>
      </c>
      <c r="AD10">
        <f t="shared" si="1"/>
        <v>11.16071376</v>
      </c>
      <c r="AE10">
        <v>0</v>
      </c>
      <c r="AF10" s="26"/>
      <c r="AG10">
        <f t="shared" si="2"/>
        <v>11.16071376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13.818846000000001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0.12160584480000002</v>
      </c>
      <c r="AD11">
        <f t="shared" si="1"/>
        <v>13.697240155200001</v>
      </c>
      <c r="AE11">
        <v>0</v>
      </c>
      <c r="AF11" s="26"/>
      <c r="AG11">
        <f t="shared" si="2"/>
        <v>13.697240155200001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13.511761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0.11890349680000001</v>
      </c>
      <c r="AD12">
        <f t="shared" si="1"/>
        <v>13.3928575032</v>
      </c>
      <c r="AE12">
        <v>0</v>
      </c>
      <c r="AF12" s="26"/>
      <c r="AG12">
        <f t="shared" si="2"/>
        <v>13.3928575032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13.818846000000001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0.12160584480000002</v>
      </c>
      <c r="AD13">
        <f t="shared" si="1"/>
        <v>13.697240155200001</v>
      </c>
      <c r="AE13">
        <v>0</v>
      </c>
      <c r="AF13" s="26"/>
      <c r="AG13">
        <f t="shared" si="2"/>
        <v>13.697240155200001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10.236181999999999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9.0078401599999997E-2</v>
      </c>
      <c r="AD14">
        <f t="shared" si="1"/>
        <v>10.1461035984</v>
      </c>
      <c r="AE14">
        <v>0</v>
      </c>
      <c r="AF14" s="26"/>
      <c r="AG14">
        <f t="shared" si="2"/>
        <v>10.1461035984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12.488142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0.10989564960000001</v>
      </c>
      <c r="AD15">
        <f t="shared" si="1"/>
        <v>12.3782463504</v>
      </c>
      <c r="AE15">
        <v>0</v>
      </c>
      <c r="AF15" s="26"/>
      <c r="AG15">
        <f t="shared" si="2"/>
        <v>12.3782463504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14.404426000000001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0.12675894880000002</v>
      </c>
      <c r="AD16">
        <f t="shared" si="1"/>
        <v>14.277667051200002</v>
      </c>
      <c r="AE16">
        <v>0</v>
      </c>
      <c r="AF16" s="26"/>
      <c r="AG16">
        <f t="shared" si="2"/>
        <v>14.277667051200002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14.404426000000001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2.98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0.15298294880000002</v>
      </c>
      <c r="AD17">
        <f t="shared" si="1"/>
        <v>17.231443051200003</v>
      </c>
      <c r="AE17">
        <v>0</v>
      </c>
      <c r="AF17" s="26"/>
      <c r="AG17">
        <f t="shared" si="2"/>
        <v>17.231443051200003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14.404426000000001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3.17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0.15465494880000002</v>
      </c>
      <c r="AD18">
        <f t="shared" si="1"/>
        <v>17.419771051200001</v>
      </c>
      <c r="AE18">
        <v>0</v>
      </c>
      <c r="AF18" s="26"/>
      <c r="AG18">
        <f t="shared" si="2"/>
        <v>17.419771051200001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14.404426000000001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0.86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0.13432694880000001</v>
      </c>
      <c r="AD19">
        <f t="shared" si="1"/>
        <v>15.1300990512</v>
      </c>
      <c r="AE19">
        <v>0</v>
      </c>
      <c r="AF19" s="26"/>
      <c r="AG19">
        <f t="shared" si="2"/>
        <v>15.1300990512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12.795228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0.11259800640000001</v>
      </c>
      <c r="AD20">
        <f t="shared" si="1"/>
        <v>12.682629993599999</v>
      </c>
      <c r="AE20">
        <v>0</v>
      </c>
      <c r="AF20" s="26"/>
      <c r="AG20">
        <f t="shared" si="2"/>
        <v>12.682629993599999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14.404426000000001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3.46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0.15720694880000002</v>
      </c>
      <c r="AD21">
        <f t="shared" si="1"/>
        <v>17.707219051200003</v>
      </c>
      <c r="AE21">
        <v>0</v>
      </c>
      <c r="AF21" s="26"/>
      <c r="AG21">
        <f t="shared" si="2"/>
        <v>17.707219051200003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14.404426000000001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3.94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0.16143094880000003</v>
      </c>
      <c r="AD22">
        <f t="shared" si="1"/>
        <v>18.182995051200002</v>
      </c>
      <c r="AE22">
        <v>0</v>
      </c>
      <c r="AF22" s="26"/>
      <c r="AG22">
        <f t="shared" si="2"/>
        <v>18.182995051200002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14.404426000000001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3.75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0.15975894880000002</v>
      </c>
      <c r="AD23">
        <f t="shared" si="1"/>
        <v>17.9946670512</v>
      </c>
      <c r="AE23">
        <v>0</v>
      </c>
      <c r="AF23" s="26"/>
      <c r="AG23">
        <f t="shared" si="2"/>
        <v>17.9946670512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14.404426000000001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2.4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0.14787894879999999</v>
      </c>
      <c r="AD24">
        <f t="shared" si="1"/>
        <v>16.6565470512</v>
      </c>
      <c r="AE24">
        <v>0</v>
      </c>
      <c r="AF24" s="26"/>
      <c r="AG24">
        <f t="shared" si="2"/>
        <v>16.6565470512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14.404426000000001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3.94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0.16143094880000003</v>
      </c>
      <c r="AD25">
        <f t="shared" si="1"/>
        <v>18.182995051200002</v>
      </c>
      <c r="AE25">
        <v>0</v>
      </c>
      <c r="AF25" s="26"/>
      <c r="AG25">
        <f t="shared" si="2"/>
        <v>18.182995051200002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14.125931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0.12430819280000001</v>
      </c>
      <c r="AD26">
        <f t="shared" si="1"/>
        <v>14.0016228072</v>
      </c>
      <c r="AE26">
        <v>0</v>
      </c>
      <c r="AF26" s="26"/>
      <c r="AG26">
        <f t="shared" si="2"/>
        <v>14.0016228072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14.404426000000001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3.46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0.15720694880000002</v>
      </c>
      <c r="AD27">
        <f t="shared" si="1"/>
        <v>17.707219051200003</v>
      </c>
      <c r="AE27">
        <v>0</v>
      </c>
      <c r="AF27" s="26"/>
      <c r="AG27">
        <f t="shared" si="2"/>
        <v>17.707219051200003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14.404426000000001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4.51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0.16644694879999999</v>
      </c>
      <c r="AD28">
        <f t="shared" si="1"/>
        <v>18.747979051199998</v>
      </c>
      <c r="AE28">
        <v>0</v>
      </c>
      <c r="AF28" s="26"/>
      <c r="AG28">
        <f t="shared" si="2"/>
        <v>18.747979051199998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14.404426000000001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4.99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0.17067094880000003</v>
      </c>
      <c r="AD29">
        <f t="shared" si="1"/>
        <v>19.223755051200001</v>
      </c>
      <c r="AE29">
        <v>0</v>
      </c>
      <c r="AF29" s="26"/>
      <c r="AG29">
        <f t="shared" si="2"/>
        <v>19.223755051200001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14.404426000000001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4.51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0.16644694879999999</v>
      </c>
      <c r="AD30">
        <f t="shared" si="1"/>
        <v>18.747979051199998</v>
      </c>
      <c r="AE30">
        <v>0</v>
      </c>
      <c r="AF30" s="26"/>
      <c r="AG30">
        <f t="shared" si="2"/>
        <v>18.747979051199998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14.404426000000001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3.75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0.15975894880000002</v>
      </c>
      <c r="AD31">
        <f t="shared" si="1"/>
        <v>17.9946670512</v>
      </c>
      <c r="AE31">
        <v>0</v>
      </c>
      <c r="AF31" s="26"/>
      <c r="AG31">
        <f t="shared" si="2"/>
        <v>17.9946670512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13.818846000000001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0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0.12160584480000002</v>
      </c>
      <c r="AD32">
        <f t="shared" si="1"/>
        <v>13.697240155200001</v>
      </c>
      <c r="AE32">
        <v>0</v>
      </c>
      <c r="AF32" s="26"/>
      <c r="AG32">
        <f t="shared" si="2"/>
        <v>13.697240155200001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14.404426000000001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0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0.12675894880000002</v>
      </c>
      <c r="AD33">
        <f t="shared" si="1"/>
        <v>14.277667051200002</v>
      </c>
      <c r="AE33">
        <v>0</v>
      </c>
      <c r="AF33" s="26"/>
      <c r="AG33">
        <f t="shared" si="2"/>
        <v>14.277667051200002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14.404426000000001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2.11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0.14532694880000002</v>
      </c>
      <c r="AD34">
        <f t="shared" si="1"/>
        <v>16.369099051199999</v>
      </c>
      <c r="AE34">
        <v>0</v>
      </c>
      <c r="AF34" s="26"/>
      <c r="AG34">
        <f t="shared" si="2"/>
        <v>16.369099051199999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14.404426000000001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2.98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0.15298294880000002</v>
      </c>
      <c r="AD35">
        <f t="shared" si="1"/>
        <v>17.231443051200003</v>
      </c>
      <c r="AE35">
        <v>0</v>
      </c>
      <c r="AF35" s="26"/>
      <c r="AG35">
        <f t="shared" si="2"/>
        <v>17.231443051200003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14.404426000000001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2.02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0.14453494880000001</v>
      </c>
      <c r="AD36">
        <f t="shared" si="1"/>
        <v>16.2798910512</v>
      </c>
      <c r="AE36">
        <v>0</v>
      </c>
      <c r="AF36" s="26"/>
      <c r="AG36">
        <f t="shared" si="2"/>
        <v>16.2798910512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14.404426000000001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2.98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0.15298294880000002</v>
      </c>
      <c r="AD37">
        <f t="shared" si="1"/>
        <v>17.231443051200003</v>
      </c>
      <c r="AE37">
        <v>0</v>
      </c>
      <c r="AF37" s="26"/>
      <c r="AG37">
        <f t="shared" si="2"/>
        <v>17.231443051200003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13.307036999999999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0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0.1171019256</v>
      </c>
      <c r="AD38">
        <f t="shared" si="1"/>
        <v>13.189935074399999</v>
      </c>
      <c r="AE38">
        <v>0</v>
      </c>
      <c r="AF38" s="26"/>
      <c r="AG38">
        <f t="shared" si="2"/>
        <v>13.189935074399999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14.404426000000001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2.4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0.14787894879999999</v>
      </c>
      <c r="AD39">
        <f t="shared" si="1"/>
        <v>16.6565470512</v>
      </c>
      <c r="AE39">
        <v>0</v>
      </c>
      <c r="AF39" s="26"/>
      <c r="AG39">
        <f t="shared" si="2"/>
        <v>16.6565470512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14.404426000000001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1.44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0.13943094880000001</v>
      </c>
      <c r="AD40">
        <f t="shared" si="1"/>
        <v>15.704995051200001</v>
      </c>
      <c r="AE40">
        <v>0</v>
      </c>
      <c r="AF40" s="26"/>
      <c r="AG40">
        <f t="shared" si="2"/>
        <v>15.704995051200001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14.404426000000001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1.06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0.13608694880000002</v>
      </c>
      <c r="AD41">
        <f t="shared" si="1"/>
        <v>15.328339051200002</v>
      </c>
      <c r="AE41">
        <v>0</v>
      </c>
      <c r="AF41" s="26"/>
      <c r="AG41">
        <f t="shared" si="2"/>
        <v>15.328339051200002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14.330655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0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0.12610976400000001</v>
      </c>
      <c r="AD42">
        <f t="shared" si="1"/>
        <v>14.204545236</v>
      </c>
      <c r="AE42">
        <v>0</v>
      </c>
      <c r="AF42" s="26"/>
      <c r="AG42">
        <f t="shared" si="2"/>
        <v>14.204545236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14.404426000000001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0.12675894880000002</v>
      </c>
      <c r="AD43">
        <f t="shared" si="1"/>
        <v>14.277667051200002</v>
      </c>
      <c r="AE43">
        <v>0</v>
      </c>
      <c r="AF43" s="26"/>
      <c r="AG43">
        <f t="shared" si="2"/>
        <v>14.277667051200002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12.283419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0.10809408720000001</v>
      </c>
      <c r="AD44">
        <f t="shared" si="1"/>
        <v>12.175324912800001</v>
      </c>
      <c r="AE44">
        <v>0</v>
      </c>
      <c r="AF44" s="26"/>
      <c r="AG44">
        <f t="shared" si="2"/>
        <v>12.175324912800001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14.330655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0.12610976400000001</v>
      </c>
      <c r="AD45">
        <f t="shared" si="1"/>
        <v>14.204545236</v>
      </c>
      <c r="AE45">
        <v>0</v>
      </c>
      <c r="AF45" s="26"/>
      <c r="AG45">
        <f t="shared" si="2"/>
        <v>14.204545236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14.404426000000001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0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0.12675894880000002</v>
      </c>
      <c r="AD46">
        <f t="shared" si="1"/>
        <v>14.277667051200002</v>
      </c>
      <c r="AE46">
        <v>0</v>
      </c>
      <c r="AF46" s="26"/>
      <c r="AG46">
        <f t="shared" si="2"/>
        <v>14.277667051200002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14.404426000000001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0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0.12675894880000002</v>
      </c>
      <c r="AD47">
        <f t="shared" si="1"/>
        <v>14.277667051200002</v>
      </c>
      <c r="AE47">
        <v>0</v>
      </c>
      <c r="AF47" s="26"/>
      <c r="AG47">
        <f t="shared" si="2"/>
        <v>14.277667051200002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13.818846000000001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0.12160584480000002</v>
      </c>
      <c r="AD48">
        <f t="shared" si="1"/>
        <v>13.697240155200001</v>
      </c>
      <c r="AE48">
        <v>0</v>
      </c>
      <c r="AF48" s="26"/>
      <c r="AG48">
        <f t="shared" si="2"/>
        <v>13.697240155200001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14.404426000000001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0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0.12675894880000002</v>
      </c>
      <c r="AD49">
        <f t="shared" si="1"/>
        <v>14.277667051200002</v>
      </c>
      <c r="AE49">
        <v>0</v>
      </c>
      <c r="AF49" s="26"/>
      <c r="AG49">
        <f t="shared" si="2"/>
        <v>14.277667051200002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13.307036999999999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0.1171019256</v>
      </c>
      <c r="AD50">
        <f t="shared" si="1"/>
        <v>13.189935074399999</v>
      </c>
      <c r="AE50">
        <v>0</v>
      </c>
      <c r="AF50" s="26"/>
      <c r="AG50">
        <f t="shared" si="2"/>
        <v>13.189935074399999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14.404426000000001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4.99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0.17067094880000003</v>
      </c>
      <c r="AD51">
        <f t="shared" si="1"/>
        <v>19.223755051200001</v>
      </c>
      <c r="AE51">
        <v>0</v>
      </c>
      <c r="AF51" s="26"/>
      <c r="AG51">
        <f t="shared" si="2"/>
        <v>19.223755051200001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14.404426000000001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5.09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0.17155094880000002</v>
      </c>
      <c r="AD52">
        <f t="shared" si="1"/>
        <v>19.3228750512</v>
      </c>
      <c r="AE52">
        <v>0</v>
      </c>
      <c r="AF52" s="26"/>
      <c r="AG52">
        <f t="shared" si="2"/>
        <v>19.3228750512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14.404426000000001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1.92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0.14365494880000004</v>
      </c>
      <c r="AD53">
        <f t="shared" si="1"/>
        <v>16.180771051200004</v>
      </c>
      <c r="AE53">
        <v>0</v>
      </c>
      <c r="AF53" s="26"/>
      <c r="AG53">
        <f t="shared" si="2"/>
        <v>16.180771051200004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14.404426000000001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2.59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0.14955094880000003</v>
      </c>
      <c r="AD54">
        <f t="shared" si="1"/>
        <v>16.844875051199999</v>
      </c>
      <c r="AE54">
        <v>0</v>
      </c>
      <c r="AF54" s="26"/>
      <c r="AG54">
        <f t="shared" si="2"/>
        <v>16.844875051199999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14.404426000000001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1.92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0.14365494880000004</v>
      </c>
      <c r="AD55">
        <f t="shared" si="1"/>
        <v>16.180771051200004</v>
      </c>
      <c r="AE55">
        <v>0</v>
      </c>
      <c r="AF55" s="26"/>
      <c r="AG55">
        <f t="shared" si="2"/>
        <v>16.180771051200004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13.511761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0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0.11890349680000001</v>
      </c>
      <c r="AD56">
        <f t="shared" si="1"/>
        <v>13.3928575032</v>
      </c>
      <c r="AE56">
        <v>0</v>
      </c>
      <c r="AF56" s="26"/>
      <c r="AG56">
        <f t="shared" si="2"/>
        <v>13.3928575032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14.404426000000001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1.92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0.14365494880000004</v>
      </c>
      <c r="AD57">
        <f t="shared" si="1"/>
        <v>16.180771051200004</v>
      </c>
      <c r="AE57">
        <v>0</v>
      </c>
      <c r="AF57" s="26"/>
      <c r="AG57">
        <f t="shared" si="2"/>
        <v>16.180771051200004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14.404426000000001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0.12675894880000002</v>
      </c>
      <c r="AD58">
        <f t="shared" si="1"/>
        <v>14.277667051200002</v>
      </c>
      <c r="AE58">
        <v>0</v>
      </c>
      <c r="AF58" s="26"/>
      <c r="AG58">
        <f t="shared" si="2"/>
        <v>14.277667051200002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13.818846000000001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0.12160584480000002</v>
      </c>
      <c r="AD59">
        <f t="shared" si="1"/>
        <v>13.697240155200001</v>
      </c>
      <c r="AE59">
        <v>0</v>
      </c>
      <c r="AF59" s="26"/>
      <c r="AG59">
        <f t="shared" si="2"/>
        <v>13.697240155200001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14.404426000000001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2.98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0.15298294880000002</v>
      </c>
      <c r="AD60">
        <f t="shared" si="1"/>
        <v>17.231443051200003</v>
      </c>
      <c r="AE60">
        <v>0</v>
      </c>
      <c r="AF60" s="26"/>
      <c r="AG60">
        <f t="shared" si="2"/>
        <v>17.231443051200003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14.404426000000001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3.17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0.15465494880000002</v>
      </c>
      <c r="AD61">
        <f t="shared" si="1"/>
        <v>17.419771051200001</v>
      </c>
      <c r="AE61">
        <v>0</v>
      </c>
      <c r="AF61" s="26"/>
      <c r="AG61">
        <f t="shared" si="2"/>
        <v>17.419771051200001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11.771609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0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0.1035901592</v>
      </c>
      <c r="AD62">
        <f t="shared" si="1"/>
        <v>11.6680188408</v>
      </c>
      <c r="AE62">
        <v>0</v>
      </c>
      <c r="AF62" s="26"/>
      <c r="AG62">
        <f t="shared" si="2"/>
        <v>11.6680188408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14.404426000000001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1.73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0.14198294880000001</v>
      </c>
      <c r="AD63">
        <f t="shared" si="1"/>
        <v>15.9924430512</v>
      </c>
      <c r="AE63">
        <v>0</v>
      </c>
      <c r="AF63" s="26"/>
      <c r="AG63">
        <f t="shared" si="2"/>
        <v>15.9924430512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14.404426000000001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3.94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0.16143094880000003</v>
      </c>
      <c r="AD64">
        <f t="shared" si="1"/>
        <v>18.182995051200002</v>
      </c>
      <c r="AE64">
        <v>0</v>
      </c>
      <c r="AF64" s="26"/>
      <c r="AG64">
        <f t="shared" si="2"/>
        <v>18.182995051200002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14.404426000000001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4.51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0.16644694879999999</v>
      </c>
      <c r="AD65">
        <f t="shared" si="1"/>
        <v>18.747979051199998</v>
      </c>
      <c r="AE65">
        <v>0</v>
      </c>
      <c r="AF65" s="26"/>
      <c r="AG65">
        <f t="shared" si="2"/>
        <v>18.747979051199998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14.404426000000001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3.94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0.16143094880000003</v>
      </c>
      <c r="AD66">
        <f t="shared" si="1"/>
        <v>18.182995051200002</v>
      </c>
      <c r="AE66">
        <v>0</v>
      </c>
      <c r="AF66" s="26"/>
      <c r="AG66">
        <f t="shared" si="2"/>
        <v>18.182995051200002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14.404426000000001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1.92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0.14365494880000004</v>
      </c>
      <c r="AD67">
        <f t="shared" si="1"/>
        <v>16.180771051200004</v>
      </c>
      <c r="AE67">
        <v>0</v>
      </c>
      <c r="AF67" s="26"/>
      <c r="AG67">
        <f t="shared" si="2"/>
        <v>16.180771051200004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11.771609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0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SUMIF(B68:AB68,"&gt;0")*$AC$2-SUMIF(B68:AB68,"&lt;0")*($AC$2/(1-$AC$2))+SUMIF(AI68:AN68,"&gt;0")*$AC$2-SUMIF(AI68:AN68,"&lt;0")*($AC$2/(1-$AC$2))-SUM(T68,W68,R68)*$AC$2</f>
        <v>0.1035901592</v>
      </c>
      <c r="AD68">
        <f t="shared" ref="AD68:AD98" si="4">SUM(B68:AB68,AI68:AR68)-AC68</f>
        <v>11.6680188408</v>
      </c>
      <c r="AE68">
        <v>0</v>
      </c>
      <c r="AF68" s="26"/>
      <c r="AG68">
        <f t="shared" ref="AG68:AG98" si="5">SUM(AD68:AF68)</f>
        <v>11.6680188408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14.404426000000001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3.17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0.15465494880000002</v>
      </c>
      <c r="AD69">
        <f t="shared" si="4"/>
        <v>17.419771051200001</v>
      </c>
      <c r="AE69">
        <v>0</v>
      </c>
      <c r="AF69" s="26"/>
      <c r="AG69">
        <f t="shared" si="5"/>
        <v>17.419771051200001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14.404426000000001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1.06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0.13608694880000002</v>
      </c>
      <c r="AD70">
        <f t="shared" si="4"/>
        <v>15.328339051200002</v>
      </c>
      <c r="AE70">
        <v>0</v>
      </c>
      <c r="AF70" s="26"/>
      <c r="AG70">
        <f t="shared" si="5"/>
        <v>15.328339051200002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14.404426000000001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3.94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0.16143094880000003</v>
      </c>
      <c r="AD71">
        <f t="shared" si="4"/>
        <v>18.182995051200002</v>
      </c>
      <c r="AE71">
        <v>0</v>
      </c>
      <c r="AF71" s="26"/>
      <c r="AG71">
        <f t="shared" si="5"/>
        <v>18.182995051200002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14.404426000000001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3.75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0.15975894880000002</v>
      </c>
      <c r="AD72">
        <f t="shared" si="4"/>
        <v>17.9946670512</v>
      </c>
      <c r="AE72">
        <v>0</v>
      </c>
      <c r="AF72" s="26"/>
      <c r="AG72">
        <f t="shared" si="5"/>
        <v>17.9946670512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14.404426000000001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2.4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0.14787894879999999</v>
      </c>
      <c r="AD73">
        <f t="shared" si="4"/>
        <v>16.6565470512</v>
      </c>
      <c r="AE73">
        <v>0</v>
      </c>
      <c r="AF73" s="26"/>
      <c r="AG73">
        <f t="shared" si="5"/>
        <v>16.6565470512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14.404426000000001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0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0.12675894880000002</v>
      </c>
      <c r="AD74">
        <f t="shared" si="4"/>
        <v>14.277667051200002</v>
      </c>
      <c r="AE74">
        <v>0</v>
      </c>
      <c r="AF74" s="26"/>
      <c r="AG74">
        <f t="shared" si="5"/>
        <v>14.277667051200002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14.404426000000001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4.51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0.16644694879999999</v>
      </c>
      <c r="AD75">
        <f t="shared" si="4"/>
        <v>18.747979051199998</v>
      </c>
      <c r="AE75">
        <v>0</v>
      </c>
      <c r="AF75" s="26"/>
      <c r="AG75">
        <f t="shared" si="5"/>
        <v>18.747979051199998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14.404426000000001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0.86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0.13432694880000001</v>
      </c>
      <c r="AD76">
        <f t="shared" si="4"/>
        <v>15.1300990512</v>
      </c>
      <c r="AE76">
        <v>0</v>
      </c>
      <c r="AF76" s="26"/>
      <c r="AG76">
        <f t="shared" si="5"/>
        <v>15.1300990512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14.404426000000001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1.73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0.14198294880000001</v>
      </c>
      <c r="AD77">
        <f t="shared" si="4"/>
        <v>15.9924430512</v>
      </c>
      <c r="AE77">
        <v>0</v>
      </c>
      <c r="AF77" s="26"/>
      <c r="AG77">
        <f t="shared" si="5"/>
        <v>15.9924430512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14.404426000000001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0.86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0.13432694880000001</v>
      </c>
      <c r="AD78">
        <f t="shared" si="4"/>
        <v>15.1300990512</v>
      </c>
      <c r="AE78">
        <v>0</v>
      </c>
      <c r="AF78" s="26"/>
      <c r="AG78">
        <f t="shared" si="5"/>
        <v>15.1300990512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14.404426000000001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2.11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0.14532694880000002</v>
      </c>
      <c r="AD79">
        <f t="shared" si="4"/>
        <v>16.369099051199999</v>
      </c>
      <c r="AE79">
        <v>0</v>
      </c>
      <c r="AF79" s="26"/>
      <c r="AG79">
        <f t="shared" si="5"/>
        <v>16.369099051199999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14.404426000000001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0.86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0.13432694880000001</v>
      </c>
      <c r="AD80">
        <f t="shared" si="4"/>
        <v>15.1300990512</v>
      </c>
      <c r="AE80">
        <v>0</v>
      </c>
      <c r="AF80" s="26"/>
      <c r="AG80">
        <f t="shared" si="5"/>
        <v>15.1300990512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14.404426000000001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1.92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0.14365494880000004</v>
      </c>
      <c r="AD81">
        <f t="shared" si="4"/>
        <v>16.180771051200004</v>
      </c>
      <c r="AE81">
        <v>0</v>
      </c>
      <c r="AF81" s="26"/>
      <c r="AG81">
        <f t="shared" si="5"/>
        <v>16.180771051200004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14.404426000000001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1.82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0.14277494880000002</v>
      </c>
      <c r="AD82">
        <f t="shared" si="4"/>
        <v>16.081651051200001</v>
      </c>
      <c r="AE82">
        <v>0</v>
      </c>
      <c r="AF82" s="26"/>
      <c r="AG82">
        <f t="shared" si="5"/>
        <v>16.081651051200001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14.404426000000001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3.46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0.15720694880000002</v>
      </c>
      <c r="AD83">
        <f t="shared" si="4"/>
        <v>17.707219051200003</v>
      </c>
      <c r="AE83">
        <v>0</v>
      </c>
      <c r="AF83" s="26"/>
      <c r="AG83">
        <f t="shared" si="5"/>
        <v>17.707219051200003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14.404426000000001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3.94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0.16143094880000003</v>
      </c>
      <c r="AD84">
        <f t="shared" si="4"/>
        <v>18.182995051200002</v>
      </c>
      <c r="AE84">
        <v>0</v>
      </c>
      <c r="AF84" s="26"/>
      <c r="AG84">
        <f t="shared" si="5"/>
        <v>18.182995051200002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14.404426000000001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2.4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0.14787894879999999</v>
      </c>
      <c r="AD85">
        <f t="shared" si="4"/>
        <v>16.6565470512</v>
      </c>
      <c r="AE85">
        <v>0</v>
      </c>
      <c r="AF85" s="26"/>
      <c r="AG85">
        <f t="shared" si="5"/>
        <v>16.6565470512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14.404426000000001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0.86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0.13432694880000001</v>
      </c>
      <c r="AD86">
        <f t="shared" si="4"/>
        <v>15.1300990512</v>
      </c>
      <c r="AE86">
        <v>0</v>
      </c>
      <c r="AF86" s="26"/>
      <c r="AG86">
        <f t="shared" si="5"/>
        <v>15.1300990512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14.404426000000001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0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0.13265494880000003</v>
      </c>
      <c r="AD87">
        <f t="shared" si="4"/>
        <v>14.9417710512</v>
      </c>
      <c r="AE87">
        <v>0</v>
      </c>
      <c r="AF87" s="26"/>
      <c r="AG87">
        <f t="shared" si="5"/>
        <v>14.9417710512</v>
      </c>
      <c r="AI87" s="75">
        <f>PXIL!M87</f>
        <v>0</v>
      </c>
      <c r="AJ87" s="75">
        <f>PXIL!S87</f>
        <v>0</v>
      </c>
      <c r="AK87" s="75">
        <f>RTM_IEX!M87</f>
        <v>0.67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14.404426000000001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1.44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0.13943094880000001</v>
      </c>
      <c r="AD88">
        <f t="shared" si="4"/>
        <v>15.704995051200001</v>
      </c>
      <c r="AE88">
        <v>0</v>
      </c>
      <c r="AF88" s="26"/>
      <c r="AG88">
        <f t="shared" si="5"/>
        <v>15.704995051200001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14.404426000000001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0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0.13186294880000002</v>
      </c>
      <c r="AD89">
        <f t="shared" si="4"/>
        <v>14.852563051200001</v>
      </c>
      <c r="AE89">
        <v>0</v>
      </c>
      <c r="AF89" s="26"/>
      <c r="AG89">
        <f t="shared" si="5"/>
        <v>14.852563051200001</v>
      </c>
      <c r="AI89" s="75">
        <f>PXIL!M89</f>
        <v>0</v>
      </c>
      <c r="AJ89" s="75">
        <f>PXIL!S89</f>
        <v>0</v>
      </c>
      <c r="AK89" s="75">
        <f>RTM_IEX!M89</f>
        <v>0.57999999999999996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14.404426000000001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1.92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0.14365494880000004</v>
      </c>
      <c r="AD90">
        <f t="shared" si="4"/>
        <v>16.180771051200004</v>
      </c>
      <c r="AE90">
        <v>0</v>
      </c>
      <c r="AF90" s="26"/>
      <c r="AG90">
        <f t="shared" si="5"/>
        <v>16.180771051200004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14.404426000000001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0.86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0.13432694880000001</v>
      </c>
      <c r="AD91">
        <f t="shared" si="4"/>
        <v>15.1300990512</v>
      </c>
      <c r="AE91">
        <v>0</v>
      </c>
      <c r="AF91" s="26"/>
      <c r="AG91">
        <f t="shared" si="5"/>
        <v>15.1300990512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12.795228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0.11259800640000001</v>
      </c>
      <c r="AD92">
        <f t="shared" si="4"/>
        <v>12.682629993599999</v>
      </c>
      <c r="AE92">
        <v>0</v>
      </c>
      <c r="AF92" s="26"/>
      <c r="AG92">
        <f t="shared" si="5"/>
        <v>12.682629993599999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14.404426000000001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2.11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0.14532694880000002</v>
      </c>
      <c r="AD93">
        <f t="shared" si="4"/>
        <v>16.369099051199999</v>
      </c>
      <c r="AE93">
        <v>0</v>
      </c>
      <c r="AF93" s="26"/>
      <c r="AG93">
        <f t="shared" si="5"/>
        <v>16.369099051199999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14.404426000000001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1.92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0.14365494880000004</v>
      </c>
      <c r="AD94">
        <f t="shared" si="4"/>
        <v>16.180771051200004</v>
      </c>
      <c r="AE94">
        <v>0</v>
      </c>
      <c r="AF94" s="26"/>
      <c r="AG94">
        <f t="shared" si="5"/>
        <v>16.180771051200004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14.404426000000001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1.44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0.13943094880000001</v>
      </c>
      <c r="AD95">
        <f t="shared" si="4"/>
        <v>15.704995051200001</v>
      </c>
      <c r="AE95">
        <v>0</v>
      </c>
      <c r="AF95" s="26"/>
      <c r="AG95">
        <f t="shared" si="5"/>
        <v>15.704995051200001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14.404426000000001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2.4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0.14787894879999999</v>
      </c>
      <c r="AD96">
        <f t="shared" si="4"/>
        <v>16.6565470512</v>
      </c>
      <c r="AE96">
        <v>0</v>
      </c>
      <c r="AF96" s="26"/>
      <c r="AG96">
        <f t="shared" si="5"/>
        <v>16.6565470512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14.404426000000001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3.46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0.15720694880000002</v>
      </c>
      <c r="AD97">
        <f t="shared" si="4"/>
        <v>17.707219051200003</v>
      </c>
      <c r="AE97">
        <v>0</v>
      </c>
      <c r="AF97" s="26"/>
      <c r="AG97">
        <f t="shared" si="5"/>
        <v>17.707219051200003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12.283419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0.10809408720000001</v>
      </c>
      <c r="AD98">
        <f t="shared" si="4"/>
        <v>12.175324912800001</v>
      </c>
      <c r="AE98">
        <v>0</v>
      </c>
      <c r="AF98" s="26"/>
      <c r="AG98">
        <f t="shared" si="5"/>
        <v>12.175324912800001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0.33553507800000054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3.9132500000000014E-2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3.2998246863999996E-3</v>
      </c>
      <c r="AD99">
        <f t="shared" si="6"/>
        <v>0.37168025331359988</v>
      </c>
      <c r="AE99">
        <f t="shared" ref="AE99:AR99" si="8">SUM(AE3:AE98)/4000</f>
        <v>0</v>
      </c>
      <c r="AG99">
        <f t="shared" si="8"/>
        <v>0.37168025331359988</v>
      </c>
      <c r="AI99">
        <f t="shared" si="8"/>
        <v>0</v>
      </c>
      <c r="AJ99">
        <f t="shared" si="8"/>
        <v>0</v>
      </c>
      <c r="AK99">
        <f t="shared" si="8"/>
        <v>3.1250000000000001E-4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44593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'[1]02'!B5</f>
        <v>158</v>
      </c>
      <c r="C3" s="16">
        <f>'[1]02'!C5</f>
        <v>0</v>
      </c>
      <c r="D3" s="16">
        <f>'[1]02'!D5</f>
        <v>184</v>
      </c>
      <c r="E3" s="16">
        <f>'[1]02'!E5</f>
        <v>0</v>
      </c>
      <c r="F3" s="15">
        <f>SUM(B3:E3)</f>
        <v>342</v>
      </c>
      <c r="G3" s="15">
        <f>'[1]02'!H5</f>
        <v>158</v>
      </c>
      <c r="H3" s="16">
        <f>'[1]02'!I5</f>
        <v>0</v>
      </c>
      <c r="I3" s="16">
        <f>'[1]02'!J5</f>
        <v>0</v>
      </c>
      <c r="J3" s="16">
        <f>'[1]02'!K5</f>
        <v>0</v>
      </c>
      <c r="K3" s="15">
        <f>SUM(G3:J3)</f>
        <v>158</v>
      </c>
      <c r="L3" s="18">
        <f>frq!C3</f>
        <v>1</v>
      </c>
      <c r="M3" s="16">
        <f t="shared" ref="M3:M34" si="0">IF($L3=1,G3,IF(AND($L3=0.985,G3&gt;0.985*B3),B3*0.985,IF(AND($L3=0.965,G3&gt;0.965*B3),0.965*B3,G3)))</f>
        <v>158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158</v>
      </c>
    </row>
    <row r="4" spans="1:18">
      <c r="A4" s="8" t="s">
        <v>46</v>
      </c>
      <c r="B4" s="15">
        <f>'[1]02'!B6</f>
        <v>158</v>
      </c>
      <c r="C4" s="16">
        <f>'[1]02'!C6</f>
        <v>0</v>
      </c>
      <c r="D4" s="16">
        <f>'[1]02'!D6</f>
        <v>184</v>
      </c>
      <c r="E4" s="16">
        <f>'[1]02'!E6</f>
        <v>0</v>
      </c>
      <c r="F4" s="15">
        <f>SUM(B4:E4)</f>
        <v>342</v>
      </c>
      <c r="G4" s="15">
        <f>'[1]02'!H6</f>
        <v>158</v>
      </c>
      <c r="H4" s="16">
        <f>'[1]02'!I6</f>
        <v>0</v>
      </c>
      <c r="I4" s="16">
        <f>'[1]02'!J6</f>
        <v>0</v>
      </c>
      <c r="J4" s="16">
        <f>'[1]02'!K6</f>
        <v>0</v>
      </c>
      <c r="K4" s="15">
        <f t="shared" ref="K4:K67" si="4">SUM(G4:J4)</f>
        <v>158</v>
      </c>
      <c r="L4" s="18">
        <f>frq!C4</f>
        <v>1</v>
      </c>
      <c r="M4" s="16">
        <f t="shared" si="0"/>
        <v>158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158</v>
      </c>
    </row>
    <row r="5" spans="1:18">
      <c r="A5" s="8" t="s">
        <v>47</v>
      </c>
      <c r="B5" s="15">
        <f>'[1]02'!B7</f>
        <v>158</v>
      </c>
      <c r="C5" s="16">
        <f>'[1]02'!C7</f>
        <v>0</v>
      </c>
      <c r="D5" s="16">
        <f>'[1]02'!D7</f>
        <v>184</v>
      </c>
      <c r="E5" s="16">
        <f>'[1]02'!E7</f>
        <v>0</v>
      </c>
      <c r="F5" s="15">
        <f t="shared" ref="F5:F68" si="6">SUM(B5:E5)</f>
        <v>342</v>
      </c>
      <c r="G5" s="15">
        <f>'[1]02'!H7</f>
        <v>158</v>
      </c>
      <c r="H5" s="16">
        <f>'[1]02'!I7</f>
        <v>0</v>
      </c>
      <c r="I5" s="16">
        <f>'[1]02'!J7</f>
        <v>0</v>
      </c>
      <c r="J5" s="16">
        <f>'[1]02'!K7</f>
        <v>0</v>
      </c>
      <c r="K5" s="15">
        <f t="shared" si="4"/>
        <v>158</v>
      </c>
      <c r="L5" s="18">
        <f>frq!C5</f>
        <v>1</v>
      </c>
      <c r="M5" s="16">
        <f t="shared" si="0"/>
        <v>158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158</v>
      </c>
      <c r="R5" s="168"/>
    </row>
    <row r="6" spans="1:18">
      <c r="A6" s="8" t="s">
        <v>48</v>
      </c>
      <c r="B6" s="15">
        <f>'[1]02'!B8</f>
        <v>158</v>
      </c>
      <c r="C6" s="16">
        <f>'[1]02'!C8</f>
        <v>0</v>
      </c>
      <c r="D6" s="16">
        <f>'[1]02'!D8</f>
        <v>184</v>
      </c>
      <c r="E6" s="16">
        <f>'[1]02'!E8</f>
        <v>0</v>
      </c>
      <c r="F6" s="15">
        <f t="shared" si="6"/>
        <v>342</v>
      </c>
      <c r="G6" s="15">
        <f>'[1]02'!H8</f>
        <v>158</v>
      </c>
      <c r="H6" s="16">
        <f>'[1]02'!I8</f>
        <v>0</v>
      </c>
      <c r="I6" s="16">
        <f>'[1]02'!J8</f>
        <v>0</v>
      </c>
      <c r="J6" s="16">
        <f>'[1]02'!K8</f>
        <v>0</v>
      </c>
      <c r="K6" s="15">
        <f t="shared" si="4"/>
        <v>158</v>
      </c>
      <c r="L6" s="18">
        <f>frq!C6</f>
        <v>1</v>
      </c>
      <c r="M6" s="16">
        <f t="shared" si="0"/>
        <v>158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158</v>
      </c>
    </row>
    <row r="7" spans="1:18">
      <c r="A7" s="8" t="s">
        <v>49</v>
      </c>
      <c r="B7" s="15">
        <f>'[1]02'!B9</f>
        <v>158</v>
      </c>
      <c r="C7" s="16">
        <f>'[1]02'!C9</f>
        <v>0</v>
      </c>
      <c r="D7" s="16">
        <f>'[1]02'!D9</f>
        <v>184</v>
      </c>
      <c r="E7" s="16">
        <f>'[1]02'!E9</f>
        <v>0</v>
      </c>
      <c r="F7" s="15">
        <f t="shared" si="6"/>
        <v>342</v>
      </c>
      <c r="G7" s="15">
        <f>'[1]02'!H9</f>
        <v>158</v>
      </c>
      <c r="H7" s="16">
        <f>'[1]02'!I9</f>
        <v>0</v>
      </c>
      <c r="I7" s="16">
        <f>'[1]02'!J9</f>
        <v>0</v>
      </c>
      <c r="J7" s="16">
        <f>'[1]02'!K9</f>
        <v>0</v>
      </c>
      <c r="K7" s="15">
        <f t="shared" si="4"/>
        <v>158</v>
      </c>
      <c r="L7" s="18">
        <f>frq!C7</f>
        <v>1</v>
      </c>
      <c r="M7" s="16">
        <f t="shared" si="0"/>
        <v>158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158</v>
      </c>
    </row>
    <row r="8" spans="1:18">
      <c r="A8" s="8" t="s">
        <v>50</v>
      </c>
      <c r="B8" s="15">
        <f>'[1]02'!B10</f>
        <v>158</v>
      </c>
      <c r="C8" s="16">
        <f>'[1]02'!C10</f>
        <v>0</v>
      </c>
      <c r="D8" s="16">
        <f>'[1]02'!D10</f>
        <v>184</v>
      </c>
      <c r="E8" s="16">
        <f>'[1]02'!E10</f>
        <v>0</v>
      </c>
      <c r="F8" s="15">
        <f t="shared" si="6"/>
        <v>342</v>
      </c>
      <c r="G8" s="15">
        <f>'[1]02'!H10</f>
        <v>158</v>
      </c>
      <c r="H8" s="16">
        <f>'[1]02'!I10</f>
        <v>0</v>
      </c>
      <c r="I8" s="16">
        <f>'[1]02'!J10</f>
        <v>0</v>
      </c>
      <c r="J8" s="16">
        <f>'[1]02'!K10</f>
        <v>0</v>
      </c>
      <c r="K8" s="15">
        <f t="shared" si="4"/>
        <v>158</v>
      </c>
      <c r="L8" s="18">
        <f>frq!C8</f>
        <v>1</v>
      </c>
      <c r="M8" s="16">
        <f t="shared" si="0"/>
        <v>158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158</v>
      </c>
    </row>
    <row r="9" spans="1:18">
      <c r="A9" s="8" t="s">
        <v>51</v>
      </c>
      <c r="B9" s="15">
        <f>'[1]02'!B11</f>
        <v>161</v>
      </c>
      <c r="C9" s="16">
        <f>'[1]02'!C11</f>
        <v>0</v>
      </c>
      <c r="D9" s="16">
        <f>'[1]02'!D11</f>
        <v>184</v>
      </c>
      <c r="E9" s="16">
        <f>'[1]02'!E11</f>
        <v>0</v>
      </c>
      <c r="F9" s="15">
        <f t="shared" si="6"/>
        <v>345</v>
      </c>
      <c r="G9" s="15">
        <f>'[1]02'!H11</f>
        <v>161</v>
      </c>
      <c r="H9" s="16">
        <f>'[1]02'!I11</f>
        <v>0</v>
      </c>
      <c r="I9" s="16">
        <f>'[1]02'!J11</f>
        <v>0</v>
      </c>
      <c r="J9" s="16">
        <f>'[1]02'!K11</f>
        <v>0</v>
      </c>
      <c r="K9" s="15">
        <f t="shared" si="4"/>
        <v>161</v>
      </c>
      <c r="L9" s="18">
        <f>frq!C9</f>
        <v>1</v>
      </c>
      <c r="M9" s="16">
        <f t="shared" si="0"/>
        <v>161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161</v>
      </c>
    </row>
    <row r="10" spans="1:18">
      <c r="A10" s="8" t="s">
        <v>52</v>
      </c>
      <c r="B10" s="15">
        <f>'[1]02'!B12</f>
        <v>158</v>
      </c>
      <c r="C10" s="16">
        <f>'[1]02'!C12</f>
        <v>0</v>
      </c>
      <c r="D10" s="16">
        <f>'[1]02'!D12</f>
        <v>184</v>
      </c>
      <c r="E10" s="16">
        <f>'[1]02'!E12</f>
        <v>0</v>
      </c>
      <c r="F10" s="15">
        <f t="shared" si="6"/>
        <v>342</v>
      </c>
      <c r="G10" s="15">
        <f>'[1]02'!H12</f>
        <v>158</v>
      </c>
      <c r="H10" s="16">
        <f>'[1]02'!I12</f>
        <v>0</v>
      </c>
      <c r="I10" s="16">
        <f>'[1]02'!J12</f>
        <v>0</v>
      </c>
      <c r="J10" s="16">
        <f>'[1]02'!K12</f>
        <v>0</v>
      </c>
      <c r="K10" s="15">
        <f t="shared" si="4"/>
        <v>158</v>
      </c>
      <c r="L10" s="18">
        <f>frq!C10</f>
        <v>1</v>
      </c>
      <c r="M10" s="16">
        <f t="shared" si="0"/>
        <v>158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158</v>
      </c>
    </row>
    <row r="11" spans="1:18">
      <c r="A11" s="8" t="s">
        <v>53</v>
      </c>
      <c r="B11" s="15">
        <f>'[1]02'!B13</f>
        <v>158</v>
      </c>
      <c r="C11" s="16">
        <f>'[1]02'!C13</f>
        <v>0</v>
      </c>
      <c r="D11" s="16">
        <f>'[1]02'!D13</f>
        <v>184</v>
      </c>
      <c r="E11" s="16">
        <f>'[1]02'!E13</f>
        <v>0</v>
      </c>
      <c r="F11" s="15">
        <f t="shared" si="6"/>
        <v>342</v>
      </c>
      <c r="G11" s="15">
        <f>'[1]02'!H13</f>
        <v>158</v>
      </c>
      <c r="H11" s="16">
        <f>'[1]02'!I13</f>
        <v>0</v>
      </c>
      <c r="I11" s="16">
        <f>'[1]02'!J13</f>
        <v>0</v>
      </c>
      <c r="J11" s="16">
        <f>'[1]02'!K13</f>
        <v>0</v>
      </c>
      <c r="K11" s="15">
        <f t="shared" si="4"/>
        <v>158</v>
      </c>
      <c r="L11" s="18">
        <f>frq!C11</f>
        <v>1</v>
      </c>
      <c r="M11" s="16">
        <f t="shared" si="0"/>
        <v>158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158</v>
      </c>
    </row>
    <row r="12" spans="1:18">
      <c r="A12" s="8" t="s">
        <v>54</v>
      </c>
      <c r="B12" s="15">
        <f>'[1]02'!B14</f>
        <v>158</v>
      </c>
      <c r="C12" s="16">
        <f>'[1]02'!C14</f>
        <v>0</v>
      </c>
      <c r="D12" s="16">
        <f>'[1]02'!D14</f>
        <v>184</v>
      </c>
      <c r="E12" s="16">
        <f>'[1]02'!E14</f>
        <v>0</v>
      </c>
      <c r="F12" s="15">
        <f t="shared" si="6"/>
        <v>342</v>
      </c>
      <c r="G12" s="15">
        <f>'[1]02'!H14</f>
        <v>158</v>
      </c>
      <c r="H12" s="16">
        <f>'[1]02'!I14</f>
        <v>0</v>
      </c>
      <c r="I12" s="16">
        <f>'[1]02'!J14</f>
        <v>0</v>
      </c>
      <c r="J12" s="16">
        <f>'[1]02'!K14</f>
        <v>0</v>
      </c>
      <c r="K12" s="15">
        <f t="shared" si="4"/>
        <v>158</v>
      </c>
      <c r="L12" s="18">
        <f>frq!C12</f>
        <v>1</v>
      </c>
      <c r="M12" s="16">
        <f t="shared" si="0"/>
        <v>158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158</v>
      </c>
    </row>
    <row r="13" spans="1:18">
      <c r="A13" s="8" t="s">
        <v>55</v>
      </c>
      <c r="B13" s="15">
        <f>'[1]02'!B15</f>
        <v>158</v>
      </c>
      <c r="C13" s="16">
        <f>'[1]02'!C15</f>
        <v>0</v>
      </c>
      <c r="D13" s="16">
        <f>'[1]02'!D15</f>
        <v>184</v>
      </c>
      <c r="E13" s="16">
        <f>'[1]02'!E15</f>
        <v>0</v>
      </c>
      <c r="F13" s="15">
        <f t="shared" si="6"/>
        <v>342</v>
      </c>
      <c r="G13" s="15">
        <f>'[1]02'!H15</f>
        <v>158</v>
      </c>
      <c r="H13" s="16">
        <f>'[1]02'!I15</f>
        <v>0</v>
      </c>
      <c r="I13" s="16">
        <f>'[1]02'!J15</f>
        <v>0</v>
      </c>
      <c r="J13" s="16">
        <f>'[1]02'!K15</f>
        <v>0</v>
      </c>
      <c r="K13" s="15">
        <f t="shared" si="4"/>
        <v>158</v>
      </c>
      <c r="L13" s="18">
        <f>frq!C13</f>
        <v>1</v>
      </c>
      <c r="M13" s="16">
        <f t="shared" si="0"/>
        <v>158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158</v>
      </c>
    </row>
    <row r="14" spans="1:18">
      <c r="A14" s="8" t="s">
        <v>56</v>
      </c>
      <c r="B14" s="15">
        <f>'[1]02'!B16</f>
        <v>158</v>
      </c>
      <c r="C14" s="16">
        <f>'[1]02'!C16</f>
        <v>0</v>
      </c>
      <c r="D14" s="16">
        <f>'[1]02'!D16</f>
        <v>184</v>
      </c>
      <c r="E14" s="16">
        <f>'[1]02'!E16</f>
        <v>0</v>
      </c>
      <c r="F14" s="15">
        <f t="shared" si="6"/>
        <v>342</v>
      </c>
      <c r="G14" s="15">
        <f>'[1]02'!H16</f>
        <v>158</v>
      </c>
      <c r="H14" s="16">
        <f>'[1]02'!I16</f>
        <v>0</v>
      </c>
      <c r="I14" s="16">
        <f>'[1]02'!J16</f>
        <v>0</v>
      </c>
      <c r="J14" s="16">
        <f>'[1]02'!K16</f>
        <v>0</v>
      </c>
      <c r="K14" s="15">
        <f t="shared" si="4"/>
        <v>158</v>
      </c>
      <c r="L14" s="18">
        <f>frq!C14</f>
        <v>1</v>
      </c>
      <c r="M14" s="16">
        <f t="shared" si="0"/>
        <v>158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158</v>
      </c>
    </row>
    <row r="15" spans="1:18">
      <c r="A15" s="8" t="s">
        <v>57</v>
      </c>
      <c r="B15" s="15">
        <f>'[1]02'!B17</f>
        <v>161</v>
      </c>
      <c r="C15" s="16">
        <f>'[1]02'!C17</f>
        <v>0</v>
      </c>
      <c r="D15" s="16">
        <f>'[1]02'!D17</f>
        <v>184</v>
      </c>
      <c r="E15" s="16">
        <f>'[1]02'!E17</f>
        <v>0</v>
      </c>
      <c r="F15" s="15">
        <f t="shared" si="6"/>
        <v>345</v>
      </c>
      <c r="G15" s="15">
        <f>'[1]02'!H17</f>
        <v>161</v>
      </c>
      <c r="H15" s="16">
        <f>'[1]02'!I17</f>
        <v>0</v>
      </c>
      <c r="I15" s="16">
        <f>'[1]02'!J17</f>
        <v>0</v>
      </c>
      <c r="J15" s="16">
        <f>'[1]02'!K17</f>
        <v>0</v>
      </c>
      <c r="K15" s="15">
        <f t="shared" si="4"/>
        <v>161</v>
      </c>
      <c r="L15" s="18">
        <f>frq!C15</f>
        <v>1</v>
      </c>
      <c r="M15" s="16">
        <f t="shared" si="0"/>
        <v>161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161</v>
      </c>
    </row>
    <row r="16" spans="1:18">
      <c r="A16" s="8" t="s">
        <v>58</v>
      </c>
      <c r="B16" s="15">
        <f>'[1]02'!B18</f>
        <v>158</v>
      </c>
      <c r="C16" s="16">
        <f>'[1]02'!C18</f>
        <v>0</v>
      </c>
      <c r="D16" s="16">
        <f>'[1]02'!D18</f>
        <v>184</v>
      </c>
      <c r="E16" s="16">
        <f>'[1]02'!E18</f>
        <v>0</v>
      </c>
      <c r="F16" s="15">
        <f t="shared" si="6"/>
        <v>342</v>
      </c>
      <c r="G16" s="15">
        <f>'[1]02'!H18</f>
        <v>158</v>
      </c>
      <c r="H16" s="16">
        <f>'[1]02'!I18</f>
        <v>0</v>
      </c>
      <c r="I16" s="16">
        <f>'[1]02'!J18</f>
        <v>0</v>
      </c>
      <c r="J16" s="16">
        <f>'[1]02'!K18</f>
        <v>0</v>
      </c>
      <c r="K16" s="15">
        <f t="shared" si="4"/>
        <v>158</v>
      </c>
      <c r="L16" s="18">
        <f>frq!C16</f>
        <v>1</v>
      </c>
      <c r="M16" s="16">
        <f t="shared" si="0"/>
        <v>158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158</v>
      </c>
    </row>
    <row r="17" spans="1:17">
      <c r="A17" s="8" t="s">
        <v>59</v>
      </c>
      <c r="B17" s="15">
        <f>'[1]02'!B19</f>
        <v>158</v>
      </c>
      <c r="C17" s="16">
        <f>'[1]02'!C19</f>
        <v>0</v>
      </c>
      <c r="D17" s="16">
        <f>'[1]02'!D19</f>
        <v>184</v>
      </c>
      <c r="E17" s="16">
        <f>'[1]02'!E19</f>
        <v>0</v>
      </c>
      <c r="F17" s="15">
        <f t="shared" si="6"/>
        <v>342</v>
      </c>
      <c r="G17" s="15">
        <f>'[1]02'!H19</f>
        <v>158</v>
      </c>
      <c r="H17" s="16">
        <f>'[1]02'!I19</f>
        <v>0</v>
      </c>
      <c r="I17" s="16">
        <f>'[1]02'!J19</f>
        <v>0</v>
      </c>
      <c r="J17" s="16">
        <f>'[1]02'!K19</f>
        <v>0</v>
      </c>
      <c r="K17" s="15">
        <f t="shared" si="4"/>
        <v>158</v>
      </c>
      <c r="L17" s="18">
        <f>frq!C17</f>
        <v>1</v>
      </c>
      <c r="M17" s="16">
        <f t="shared" si="0"/>
        <v>158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158</v>
      </c>
    </row>
    <row r="18" spans="1:17">
      <c r="A18" s="8" t="s">
        <v>60</v>
      </c>
      <c r="B18" s="15">
        <f>'[1]02'!B20</f>
        <v>158</v>
      </c>
      <c r="C18" s="16">
        <f>'[1]02'!C20</f>
        <v>0</v>
      </c>
      <c r="D18" s="16">
        <f>'[1]02'!D20</f>
        <v>184</v>
      </c>
      <c r="E18" s="16">
        <f>'[1]02'!E20</f>
        <v>0</v>
      </c>
      <c r="F18" s="15">
        <f t="shared" si="6"/>
        <v>342</v>
      </c>
      <c r="G18" s="15">
        <f>'[1]02'!H20</f>
        <v>158</v>
      </c>
      <c r="H18" s="16">
        <f>'[1]02'!I20</f>
        <v>0</v>
      </c>
      <c r="I18" s="16">
        <f>'[1]02'!J20</f>
        <v>0</v>
      </c>
      <c r="J18" s="16">
        <f>'[1]02'!K20</f>
        <v>0</v>
      </c>
      <c r="K18" s="15">
        <f t="shared" si="4"/>
        <v>158</v>
      </c>
      <c r="L18" s="18">
        <f>frq!C18</f>
        <v>1</v>
      </c>
      <c r="M18" s="16">
        <f t="shared" si="0"/>
        <v>158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158</v>
      </c>
    </row>
    <row r="19" spans="1:17">
      <c r="A19" s="8" t="s">
        <v>61</v>
      </c>
      <c r="B19" s="15">
        <f>'[1]02'!B21</f>
        <v>158</v>
      </c>
      <c r="C19" s="16">
        <f>'[1]02'!C21</f>
        <v>0</v>
      </c>
      <c r="D19" s="16">
        <f>'[1]02'!D21</f>
        <v>184</v>
      </c>
      <c r="E19" s="16">
        <f>'[1]02'!E21</f>
        <v>0</v>
      </c>
      <c r="F19" s="15">
        <f t="shared" si="6"/>
        <v>342</v>
      </c>
      <c r="G19" s="15">
        <f>'[1]02'!H21</f>
        <v>158</v>
      </c>
      <c r="H19" s="16">
        <f>'[1]02'!I21</f>
        <v>0</v>
      </c>
      <c r="I19" s="16">
        <f>'[1]02'!J21</f>
        <v>0</v>
      </c>
      <c r="J19" s="16">
        <f>'[1]02'!K21</f>
        <v>0</v>
      </c>
      <c r="K19" s="15">
        <f t="shared" si="4"/>
        <v>158</v>
      </c>
      <c r="L19" s="18">
        <f>frq!C19</f>
        <v>1</v>
      </c>
      <c r="M19" s="16">
        <f t="shared" si="0"/>
        <v>158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158</v>
      </c>
    </row>
    <row r="20" spans="1:17">
      <c r="A20" s="8" t="s">
        <v>62</v>
      </c>
      <c r="B20" s="15">
        <f>'[1]02'!B22</f>
        <v>158</v>
      </c>
      <c r="C20" s="16">
        <f>'[1]02'!C22</f>
        <v>0</v>
      </c>
      <c r="D20" s="16">
        <f>'[1]02'!D22</f>
        <v>184</v>
      </c>
      <c r="E20" s="16">
        <f>'[1]02'!E22</f>
        <v>0</v>
      </c>
      <c r="F20" s="15">
        <f t="shared" si="6"/>
        <v>342</v>
      </c>
      <c r="G20" s="15">
        <f>'[1]02'!H22</f>
        <v>158</v>
      </c>
      <c r="H20" s="16">
        <f>'[1]02'!I22</f>
        <v>0</v>
      </c>
      <c r="I20" s="16">
        <f>'[1]02'!J22</f>
        <v>0</v>
      </c>
      <c r="J20" s="16">
        <f>'[1]02'!K22</f>
        <v>0</v>
      </c>
      <c r="K20" s="15">
        <f t="shared" si="4"/>
        <v>158</v>
      </c>
      <c r="L20" s="18">
        <f>frq!C20</f>
        <v>1</v>
      </c>
      <c r="M20" s="16">
        <f t="shared" si="0"/>
        <v>158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158</v>
      </c>
    </row>
    <row r="21" spans="1:17">
      <c r="A21" s="8" t="s">
        <v>63</v>
      </c>
      <c r="B21" s="15">
        <f>'[1]02'!B23</f>
        <v>161</v>
      </c>
      <c r="C21" s="16">
        <f>'[1]02'!C23</f>
        <v>0</v>
      </c>
      <c r="D21" s="16">
        <f>'[1]02'!D23</f>
        <v>184</v>
      </c>
      <c r="E21" s="16">
        <f>'[1]02'!E23</f>
        <v>0</v>
      </c>
      <c r="F21" s="15">
        <f t="shared" si="6"/>
        <v>345</v>
      </c>
      <c r="G21" s="15">
        <f>'[1]02'!H23</f>
        <v>161</v>
      </c>
      <c r="H21" s="16">
        <f>'[1]02'!I23</f>
        <v>0</v>
      </c>
      <c r="I21" s="16">
        <f>'[1]02'!J23</f>
        <v>0</v>
      </c>
      <c r="J21" s="16">
        <f>'[1]02'!K23</f>
        <v>0</v>
      </c>
      <c r="K21" s="15">
        <f t="shared" si="4"/>
        <v>161</v>
      </c>
      <c r="L21" s="18">
        <f>frq!C21</f>
        <v>1</v>
      </c>
      <c r="M21" s="16">
        <f t="shared" si="0"/>
        <v>161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161</v>
      </c>
    </row>
    <row r="22" spans="1:17">
      <c r="A22" s="8" t="s">
        <v>64</v>
      </c>
      <c r="B22" s="15">
        <f>'[1]02'!B24</f>
        <v>158</v>
      </c>
      <c r="C22" s="16">
        <f>'[1]02'!C24</f>
        <v>0</v>
      </c>
      <c r="D22" s="16">
        <f>'[1]02'!D24</f>
        <v>184</v>
      </c>
      <c r="E22" s="16">
        <f>'[1]02'!E24</f>
        <v>0</v>
      </c>
      <c r="F22" s="15">
        <f t="shared" si="6"/>
        <v>342</v>
      </c>
      <c r="G22" s="15">
        <f>'[1]02'!H24</f>
        <v>158</v>
      </c>
      <c r="H22" s="16">
        <f>'[1]02'!I24</f>
        <v>0</v>
      </c>
      <c r="I22" s="16">
        <f>'[1]02'!J24</f>
        <v>0</v>
      </c>
      <c r="J22" s="16">
        <f>'[1]02'!K24</f>
        <v>0</v>
      </c>
      <c r="K22" s="15">
        <f t="shared" si="4"/>
        <v>158</v>
      </c>
      <c r="L22" s="18">
        <f>frq!C22</f>
        <v>1</v>
      </c>
      <c r="M22" s="16">
        <f t="shared" si="0"/>
        <v>158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158</v>
      </c>
    </row>
    <row r="23" spans="1:17">
      <c r="A23" s="8" t="s">
        <v>65</v>
      </c>
      <c r="B23" s="15">
        <f>'[1]02'!B25</f>
        <v>158</v>
      </c>
      <c r="C23" s="16">
        <f>'[1]02'!C25</f>
        <v>0</v>
      </c>
      <c r="D23" s="16">
        <f>'[1]02'!D25</f>
        <v>184</v>
      </c>
      <c r="E23" s="16">
        <f>'[1]02'!E25</f>
        <v>0</v>
      </c>
      <c r="F23" s="15">
        <f t="shared" si="6"/>
        <v>342</v>
      </c>
      <c r="G23" s="15">
        <f>'[1]02'!H25</f>
        <v>158</v>
      </c>
      <c r="H23" s="16">
        <f>'[1]02'!I25</f>
        <v>0</v>
      </c>
      <c r="I23" s="16">
        <f>'[1]02'!J25</f>
        <v>0</v>
      </c>
      <c r="J23" s="16">
        <f>'[1]02'!K25</f>
        <v>0</v>
      </c>
      <c r="K23" s="15">
        <f t="shared" si="4"/>
        <v>158</v>
      </c>
      <c r="L23" s="18">
        <f>frq!C23</f>
        <v>1</v>
      </c>
      <c r="M23" s="16">
        <f t="shared" si="0"/>
        <v>158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158</v>
      </c>
    </row>
    <row r="24" spans="1:17">
      <c r="A24" s="8" t="s">
        <v>66</v>
      </c>
      <c r="B24" s="15">
        <f>'[1]02'!B26</f>
        <v>158</v>
      </c>
      <c r="C24" s="16">
        <f>'[1]02'!C26</f>
        <v>0</v>
      </c>
      <c r="D24" s="16">
        <f>'[1]02'!D26</f>
        <v>184</v>
      </c>
      <c r="E24" s="16">
        <f>'[1]02'!E26</f>
        <v>0</v>
      </c>
      <c r="F24" s="15">
        <f t="shared" si="6"/>
        <v>342</v>
      </c>
      <c r="G24" s="15">
        <f>'[1]02'!H26</f>
        <v>158</v>
      </c>
      <c r="H24" s="16">
        <f>'[1]02'!I26</f>
        <v>0</v>
      </c>
      <c r="I24" s="16">
        <f>'[1]02'!J26</f>
        <v>0</v>
      </c>
      <c r="J24" s="16">
        <f>'[1]02'!K26</f>
        <v>0</v>
      </c>
      <c r="K24" s="15">
        <f t="shared" si="4"/>
        <v>158</v>
      </c>
      <c r="L24" s="18">
        <f>frq!C24</f>
        <v>1</v>
      </c>
      <c r="M24" s="16">
        <f t="shared" si="0"/>
        <v>158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158</v>
      </c>
    </row>
    <row r="25" spans="1:17">
      <c r="A25" s="8" t="s">
        <v>67</v>
      </c>
      <c r="B25" s="15">
        <f>'[1]02'!B27</f>
        <v>158</v>
      </c>
      <c r="C25" s="16">
        <f>'[1]02'!C27</f>
        <v>0</v>
      </c>
      <c r="D25" s="16">
        <f>'[1]02'!D27</f>
        <v>184</v>
      </c>
      <c r="E25" s="16">
        <f>'[1]02'!E27</f>
        <v>0</v>
      </c>
      <c r="F25" s="15">
        <f t="shared" si="6"/>
        <v>342</v>
      </c>
      <c r="G25" s="15">
        <f>'[1]02'!H27</f>
        <v>158</v>
      </c>
      <c r="H25" s="16">
        <f>'[1]02'!I27</f>
        <v>0</v>
      </c>
      <c r="I25" s="16">
        <f>'[1]02'!J27</f>
        <v>0</v>
      </c>
      <c r="J25" s="16">
        <f>'[1]02'!K27</f>
        <v>0</v>
      </c>
      <c r="K25" s="15">
        <f t="shared" si="4"/>
        <v>158</v>
      </c>
      <c r="L25" s="18">
        <f>frq!C25</f>
        <v>1</v>
      </c>
      <c r="M25" s="16">
        <f t="shared" si="0"/>
        <v>158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158</v>
      </c>
    </row>
    <row r="26" spans="1:17">
      <c r="A26" s="8" t="s">
        <v>68</v>
      </c>
      <c r="B26" s="15">
        <f>'[1]02'!B28</f>
        <v>158</v>
      </c>
      <c r="C26" s="16">
        <f>'[1]02'!C28</f>
        <v>0</v>
      </c>
      <c r="D26" s="16">
        <f>'[1]02'!D28</f>
        <v>184</v>
      </c>
      <c r="E26" s="16">
        <f>'[1]02'!E28</f>
        <v>0</v>
      </c>
      <c r="F26" s="15">
        <f t="shared" si="6"/>
        <v>342</v>
      </c>
      <c r="G26" s="15">
        <f>'[1]02'!H28</f>
        <v>158</v>
      </c>
      <c r="H26" s="16">
        <f>'[1]02'!I28</f>
        <v>0</v>
      </c>
      <c r="I26" s="16">
        <f>'[1]02'!J28</f>
        <v>0</v>
      </c>
      <c r="J26" s="16">
        <f>'[1]02'!K28</f>
        <v>0</v>
      </c>
      <c r="K26" s="15">
        <f t="shared" si="4"/>
        <v>158</v>
      </c>
      <c r="L26" s="18">
        <f>frq!C26</f>
        <v>1</v>
      </c>
      <c r="M26" s="16">
        <f t="shared" si="0"/>
        <v>158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158</v>
      </c>
    </row>
    <row r="27" spans="1:17">
      <c r="A27" s="8" t="s">
        <v>69</v>
      </c>
      <c r="B27" s="15">
        <f>'[1]02'!B29</f>
        <v>161</v>
      </c>
      <c r="C27" s="16">
        <f>'[1]02'!C29</f>
        <v>0</v>
      </c>
      <c r="D27" s="16">
        <f>'[1]02'!D29</f>
        <v>184</v>
      </c>
      <c r="E27" s="16">
        <f>'[1]02'!E29</f>
        <v>0</v>
      </c>
      <c r="F27" s="15">
        <f t="shared" si="6"/>
        <v>345</v>
      </c>
      <c r="G27" s="15">
        <f>'[1]02'!H29</f>
        <v>161</v>
      </c>
      <c r="H27" s="16">
        <f>'[1]02'!I29</f>
        <v>0</v>
      </c>
      <c r="I27" s="16">
        <f>'[1]02'!J29</f>
        <v>0</v>
      </c>
      <c r="J27" s="16">
        <f>'[1]02'!K29</f>
        <v>0</v>
      </c>
      <c r="K27" s="15">
        <f t="shared" si="4"/>
        <v>161</v>
      </c>
      <c r="L27" s="18">
        <f>frq!C27</f>
        <v>1</v>
      </c>
      <c r="M27" s="16">
        <f t="shared" si="0"/>
        <v>161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161</v>
      </c>
    </row>
    <row r="28" spans="1:17">
      <c r="A28" s="8" t="s">
        <v>70</v>
      </c>
      <c r="B28" s="15">
        <f>'[1]02'!B30</f>
        <v>158</v>
      </c>
      <c r="C28" s="16">
        <f>'[1]02'!C30</f>
        <v>0</v>
      </c>
      <c r="D28" s="16">
        <f>'[1]02'!D30</f>
        <v>184</v>
      </c>
      <c r="E28" s="16">
        <f>'[1]02'!E30</f>
        <v>0</v>
      </c>
      <c r="F28" s="15">
        <f t="shared" si="6"/>
        <v>342</v>
      </c>
      <c r="G28" s="15">
        <f>'[1]02'!H30</f>
        <v>158</v>
      </c>
      <c r="H28" s="16">
        <f>'[1]02'!I30</f>
        <v>0</v>
      </c>
      <c r="I28" s="16">
        <f>'[1]02'!J30</f>
        <v>0</v>
      </c>
      <c r="J28" s="16">
        <f>'[1]02'!K30</f>
        <v>0</v>
      </c>
      <c r="K28" s="15">
        <f t="shared" si="4"/>
        <v>158</v>
      </c>
      <c r="L28" s="18">
        <f>frq!C28</f>
        <v>1</v>
      </c>
      <c r="M28" s="16">
        <f t="shared" si="0"/>
        <v>158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158</v>
      </c>
    </row>
    <row r="29" spans="1:17">
      <c r="A29" s="8" t="s">
        <v>71</v>
      </c>
      <c r="B29" s="15">
        <f>'[1]02'!B31</f>
        <v>158</v>
      </c>
      <c r="C29" s="16">
        <f>'[1]02'!C31</f>
        <v>0</v>
      </c>
      <c r="D29" s="16">
        <f>'[1]02'!D31</f>
        <v>184</v>
      </c>
      <c r="E29" s="16">
        <f>'[1]02'!E31</f>
        <v>0</v>
      </c>
      <c r="F29" s="15">
        <f t="shared" si="6"/>
        <v>342</v>
      </c>
      <c r="G29" s="15">
        <f>'[1]02'!H31</f>
        <v>158</v>
      </c>
      <c r="H29" s="16">
        <f>'[1]02'!I31</f>
        <v>0</v>
      </c>
      <c r="I29" s="16">
        <f>'[1]02'!J31</f>
        <v>0</v>
      </c>
      <c r="J29" s="16">
        <f>'[1]02'!K31</f>
        <v>0</v>
      </c>
      <c r="K29" s="15">
        <f t="shared" si="4"/>
        <v>158</v>
      </c>
      <c r="L29" s="18">
        <f>frq!C29</f>
        <v>1</v>
      </c>
      <c r="M29" s="16">
        <f t="shared" si="0"/>
        <v>158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158</v>
      </c>
    </row>
    <row r="30" spans="1:17">
      <c r="A30" s="8" t="s">
        <v>72</v>
      </c>
      <c r="B30" s="15">
        <f>'[1]02'!B32</f>
        <v>158</v>
      </c>
      <c r="C30" s="16">
        <f>'[1]02'!C32</f>
        <v>0</v>
      </c>
      <c r="D30" s="16">
        <f>'[1]02'!D32</f>
        <v>184</v>
      </c>
      <c r="E30" s="16">
        <f>'[1]02'!E32</f>
        <v>0</v>
      </c>
      <c r="F30" s="15">
        <f t="shared" si="6"/>
        <v>342</v>
      </c>
      <c r="G30" s="15">
        <f>'[1]02'!H32</f>
        <v>158</v>
      </c>
      <c r="H30" s="16">
        <f>'[1]02'!I32</f>
        <v>0</v>
      </c>
      <c r="I30" s="16">
        <f>'[1]02'!J32</f>
        <v>0</v>
      </c>
      <c r="J30" s="16">
        <f>'[1]02'!K32</f>
        <v>0</v>
      </c>
      <c r="K30" s="15">
        <f t="shared" si="4"/>
        <v>158</v>
      </c>
      <c r="L30" s="18">
        <f>frq!C30</f>
        <v>1</v>
      </c>
      <c r="M30" s="16">
        <f t="shared" si="0"/>
        <v>158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158</v>
      </c>
    </row>
    <row r="31" spans="1:17">
      <c r="A31" s="8" t="s">
        <v>73</v>
      </c>
      <c r="B31" s="15">
        <f>'[1]02'!B33</f>
        <v>160</v>
      </c>
      <c r="C31" s="16">
        <f>'[1]02'!C33</f>
        <v>0</v>
      </c>
      <c r="D31" s="16">
        <f>'[1]02'!D33</f>
        <v>184</v>
      </c>
      <c r="E31" s="16">
        <f>'[1]02'!E33</f>
        <v>0</v>
      </c>
      <c r="F31" s="15">
        <f t="shared" si="6"/>
        <v>344</v>
      </c>
      <c r="G31" s="15">
        <f>'[1]02'!H33</f>
        <v>160</v>
      </c>
      <c r="H31" s="16">
        <f>'[1]02'!I33</f>
        <v>0</v>
      </c>
      <c r="I31" s="16">
        <f>'[1]02'!J33</f>
        <v>0</v>
      </c>
      <c r="J31" s="16">
        <f>'[1]02'!K33</f>
        <v>0</v>
      </c>
      <c r="K31" s="15">
        <f t="shared" si="4"/>
        <v>160</v>
      </c>
      <c r="L31" s="18">
        <f>frq!C31</f>
        <v>1</v>
      </c>
      <c r="M31" s="16">
        <f t="shared" si="0"/>
        <v>160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160</v>
      </c>
    </row>
    <row r="32" spans="1:17">
      <c r="A32" s="8" t="s">
        <v>74</v>
      </c>
      <c r="B32" s="15">
        <f>'[1]02'!B34</f>
        <v>160</v>
      </c>
      <c r="C32" s="16">
        <f>'[1]02'!C34</f>
        <v>0</v>
      </c>
      <c r="D32" s="16">
        <f>'[1]02'!D34</f>
        <v>184</v>
      </c>
      <c r="E32" s="16">
        <f>'[1]02'!E34</f>
        <v>0</v>
      </c>
      <c r="F32" s="15">
        <f t="shared" si="6"/>
        <v>344</v>
      </c>
      <c r="G32" s="15">
        <f>'[1]02'!H34</f>
        <v>160</v>
      </c>
      <c r="H32" s="16">
        <f>'[1]02'!I34</f>
        <v>0</v>
      </c>
      <c r="I32" s="16">
        <f>'[1]02'!J34</f>
        <v>0</v>
      </c>
      <c r="J32" s="16">
        <f>'[1]02'!K34</f>
        <v>0</v>
      </c>
      <c r="K32" s="15">
        <f t="shared" si="4"/>
        <v>160</v>
      </c>
      <c r="L32" s="18">
        <f>frq!C32</f>
        <v>1</v>
      </c>
      <c r="M32" s="16">
        <f t="shared" si="0"/>
        <v>160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160</v>
      </c>
    </row>
    <row r="33" spans="1:17">
      <c r="A33" s="8" t="s">
        <v>75</v>
      </c>
      <c r="B33" s="15">
        <f>'[1]02'!B35</f>
        <v>162</v>
      </c>
      <c r="C33" s="16">
        <f>'[1]02'!C35</f>
        <v>0</v>
      </c>
      <c r="D33" s="16">
        <f>'[1]02'!D35</f>
        <v>184</v>
      </c>
      <c r="E33" s="16">
        <f>'[1]02'!E35</f>
        <v>0</v>
      </c>
      <c r="F33" s="15">
        <f t="shared" si="6"/>
        <v>346</v>
      </c>
      <c r="G33" s="15">
        <f>'[1]02'!H35</f>
        <v>162</v>
      </c>
      <c r="H33" s="16">
        <f>'[1]02'!I35</f>
        <v>0</v>
      </c>
      <c r="I33" s="16">
        <f>'[1]02'!J35</f>
        <v>0</v>
      </c>
      <c r="J33" s="16">
        <f>'[1]02'!K35</f>
        <v>0</v>
      </c>
      <c r="K33" s="15">
        <f t="shared" si="4"/>
        <v>162</v>
      </c>
      <c r="L33" s="18">
        <f>frq!C33</f>
        <v>1</v>
      </c>
      <c r="M33" s="16">
        <f t="shared" si="0"/>
        <v>162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162</v>
      </c>
    </row>
    <row r="34" spans="1:17">
      <c r="A34" s="8" t="s">
        <v>76</v>
      </c>
      <c r="B34" s="15">
        <f>'[1]02'!B36</f>
        <v>158</v>
      </c>
      <c r="C34" s="16">
        <f>'[1]02'!C36</f>
        <v>0</v>
      </c>
      <c r="D34" s="16">
        <f>'[1]02'!D36</f>
        <v>184</v>
      </c>
      <c r="E34" s="16">
        <f>'[1]02'!E36</f>
        <v>0</v>
      </c>
      <c r="F34" s="15">
        <f t="shared" si="6"/>
        <v>342</v>
      </c>
      <c r="G34" s="15">
        <f>'[1]02'!H36</f>
        <v>158</v>
      </c>
      <c r="H34" s="16">
        <f>'[1]02'!I36</f>
        <v>0</v>
      </c>
      <c r="I34" s="16">
        <f>'[1]02'!J36</f>
        <v>0</v>
      </c>
      <c r="J34" s="16">
        <f>'[1]02'!K36</f>
        <v>0</v>
      </c>
      <c r="K34" s="15">
        <f t="shared" si="4"/>
        <v>158</v>
      </c>
      <c r="L34" s="18">
        <f>frq!C34</f>
        <v>1</v>
      </c>
      <c r="M34" s="16">
        <f t="shared" si="0"/>
        <v>158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158</v>
      </c>
    </row>
    <row r="35" spans="1:17">
      <c r="A35" s="8" t="s">
        <v>77</v>
      </c>
      <c r="B35" s="15">
        <f>'[1]02'!B37</f>
        <v>160</v>
      </c>
      <c r="C35" s="16">
        <f>'[1]02'!C37</f>
        <v>0</v>
      </c>
      <c r="D35" s="16">
        <f>'[1]02'!D37</f>
        <v>184</v>
      </c>
      <c r="E35" s="16">
        <f>'[1]02'!E37</f>
        <v>0</v>
      </c>
      <c r="F35" s="15">
        <f t="shared" si="6"/>
        <v>344</v>
      </c>
      <c r="G35" s="15">
        <f>'[1]02'!H37</f>
        <v>160</v>
      </c>
      <c r="H35" s="16">
        <f>'[1]02'!I37</f>
        <v>0</v>
      </c>
      <c r="I35" s="16">
        <f>'[1]02'!J37</f>
        <v>0</v>
      </c>
      <c r="J35" s="16">
        <f>'[1]02'!K37</f>
        <v>0</v>
      </c>
      <c r="K35" s="15">
        <f t="shared" si="4"/>
        <v>160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160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160</v>
      </c>
    </row>
    <row r="36" spans="1:17">
      <c r="A36" s="8" t="s">
        <v>78</v>
      </c>
      <c r="B36" s="15">
        <f>'[1]02'!B38</f>
        <v>160</v>
      </c>
      <c r="C36" s="16">
        <f>'[1]02'!C38</f>
        <v>0</v>
      </c>
      <c r="D36" s="16">
        <f>'[1]02'!D38</f>
        <v>184</v>
      </c>
      <c r="E36" s="16">
        <f>'[1]02'!E38</f>
        <v>0</v>
      </c>
      <c r="F36" s="15">
        <f t="shared" si="6"/>
        <v>344</v>
      </c>
      <c r="G36" s="15">
        <f>'[1]02'!H38</f>
        <v>160</v>
      </c>
      <c r="H36" s="16">
        <f>'[1]02'!I38</f>
        <v>0</v>
      </c>
      <c r="I36" s="16">
        <f>'[1]02'!J38</f>
        <v>0</v>
      </c>
      <c r="J36" s="16">
        <f>'[1]02'!K38</f>
        <v>0</v>
      </c>
      <c r="K36" s="15">
        <f t="shared" si="4"/>
        <v>160</v>
      </c>
      <c r="L36" s="18">
        <f>frq!C36</f>
        <v>1</v>
      </c>
      <c r="M36" s="16">
        <f t="shared" si="7"/>
        <v>160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160</v>
      </c>
    </row>
    <row r="37" spans="1:17">
      <c r="A37" s="8" t="s">
        <v>79</v>
      </c>
      <c r="B37" s="15">
        <f>'[1]02'!B39</f>
        <v>160</v>
      </c>
      <c r="C37" s="16">
        <f>'[1]02'!C39</f>
        <v>0</v>
      </c>
      <c r="D37" s="16">
        <f>'[1]02'!D39</f>
        <v>184</v>
      </c>
      <c r="E37" s="16">
        <f>'[1]02'!E39</f>
        <v>0</v>
      </c>
      <c r="F37" s="15">
        <f t="shared" si="6"/>
        <v>344</v>
      </c>
      <c r="G37" s="15">
        <f>'[1]02'!H39</f>
        <v>160</v>
      </c>
      <c r="H37" s="16">
        <f>'[1]02'!I39</f>
        <v>0</v>
      </c>
      <c r="I37" s="16">
        <f>'[1]02'!J39</f>
        <v>0</v>
      </c>
      <c r="J37" s="16">
        <f>'[1]02'!K39</f>
        <v>0</v>
      </c>
      <c r="K37" s="15">
        <f t="shared" si="4"/>
        <v>160</v>
      </c>
      <c r="L37" s="18">
        <f>frq!C37</f>
        <v>1</v>
      </c>
      <c r="M37" s="16">
        <f t="shared" si="7"/>
        <v>160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160</v>
      </c>
    </row>
    <row r="38" spans="1:17">
      <c r="A38" s="8" t="s">
        <v>80</v>
      </c>
      <c r="B38" s="15">
        <f>'[1]02'!B40</f>
        <v>160</v>
      </c>
      <c r="C38" s="16">
        <f>'[1]02'!C40</f>
        <v>0</v>
      </c>
      <c r="D38" s="16">
        <f>'[1]02'!D40</f>
        <v>184</v>
      </c>
      <c r="E38" s="16">
        <f>'[1]02'!E40</f>
        <v>0</v>
      </c>
      <c r="F38" s="15">
        <f t="shared" si="6"/>
        <v>344</v>
      </c>
      <c r="G38" s="15">
        <f>'[1]02'!H40</f>
        <v>160</v>
      </c>
      <c r="H38" s="16">
        <f>'[1]02'!I40</f>
        <v>0</v>
      </c>
      <c r="I38" s="16">
        <f>'[1]02'!J40</f>
        <v>0</v>
      </c>
      <c r="J38" s="16">
        <f>'[1]02'!K40</f>
        <v>0</v>
      </c>
      <c r="K38" s="15">
        <f t="shared" si="4"/>
        <v>160</v>
      </c>
      <c r="L38" s="18">
        <f>frq!C38</f>
        <v>1</v>
      </c>
      <c r="M38" s="16">
        <f t="shared" si="7"/>
        <v>160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160</v>
      </c>
    </row>
    <row r="39" spans="1:17">
      <c r="A39" s="8" t="s">
        <v>81</v>
      </c>
      <c r="B39" s="15">
        <f>'[1]02'!B41</f>
        <v>162</v>
      </c>
      <c r="C39" s="16">
        <f>'[1]02'!C41</f>
        <v>0</v>
      </c>
      <c r="D39" s="16">
        <f>'[1]02'!D41</f>
        <v>184</v>
      </c>
      <c r="E39" s="16">
        <f>'[1]02'!E41</f>
        <v>0</v>
      </c>
      <c r="F39" s="15">
        <f t="shared" si="6"/>
        <v>346</v>
      </c>
      <c r="G39" s="15">
        <f>'[1]02'!H41</f>
        <v>162</v>
      </c>
      <c r="H39" s="16">
        <f>'[1]02'!I41</f>
        <v>0</v>
      </c>
      <c r="I39" s="16">
        <f>'[1]02'!J41</f>
        <v>0</v>
      </c>
      <c r="J39" s="16">
        <f>'[1]02'!K41</f>
        <v>0</v>
      </c>
      <c r="K39" s="15">
        <f t="shared" si="4"/>
        <v>162</v>
      </c>
      <c r="L39" s="18">
        <f>frq!C39</f>
        <v>1</v>
      </c>
      <c r="M39" s="16">
        <f t="shared" si="7"/>
        <v>162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162</v>
      </c>
    </row>
    <row r="40" spans="1:17">
      <c r="A40" s="8" t="s">
        <v>82</v>
      </c>
      <c r="B40" s="15">
        <f>'[1]02'!B42</f>
        <v>158</v>
      </c>
      <c r="C40" s="16">
        <f>'[1]02'!C42</f>
        <v>0</v>
      </c>
      <c r="D40" s="16">
        <f>'[1]02'!D42</f>
        <v>184</v>
      </c>
      <c r="E40" s="16">
        <f>'[1]02'!E42</f>
        <v>0</v>
      </c>
      <c r="F40" s="15">
        <f t="shared" si="6"/>
        <v>342</v>
      </c>
      <c r="G40" s="15">
        <f>'[1]02'!H42</f>
        <v>158</v>
      </c>
      <c r="H40" s="16">
        <f>'[1]02'!I42</f>
        <v>0</v>
      </c>
      <c r="I40" s="16">
        <f>'[1]02'!J42</f>
        <v>0</v>
      </c>
      <c r="J40" s="16">
        <f>'[1]02'!K42</f>
        <v>0</v>
      </c>
      <c r="K40" s="15">
        <f t="shared" si="4"/>
        <v>158</v>
      </c>
      <c r="L40" s="18">
        <f>frq!C40</f>
        <v>1</v>
      </c>
      <c r="M40" s="16">
        <f t="shared" si="7"/>
        <v>158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158</v>
      </c>
    </row>
    <row r="41" spans="1:17">
      <c r="A41" s="8" t="s">
        <v>83</v>
      </c>
      <c r="B41" s="15">
        <f>'[1]02'!B43</f>
        <v>160</v>
      </c>
      <c r="C41" s="16">
        <f>'[1]02'!C43</f>
        <v>0</v>
      </c>
      <c r="D41" s="16">
        <f>'[1]02'!D43</f>
        <v>184</v>
      </c>
      <c r="E41" s="16">
        <f>'[1]02'!E43</f>
        <v>0</v>
      </c>
      <c r="F41" s="15">
        <f t="shared" si="6"/>
        <v>344</v>
      </c>
      <c r="G41" s="15">
        <f>'[1]02'!H43</f>
        <v>160</v>
      </c>
      <c r="H41" s="16">
        <f>'[1]02'!I43</f>
        <v>0</v>
      </c>
      <c r="I41" s="16">
        <f>'[1]02'!J43</f>
        <v>0</v>
      </c>
      <c r="J41" s="16">
        <f>'[1]02'!K43</f>
        <v>0</v>
      </c>
      <c r="K41" s="15">
        <f t="shared" si="4"/>
        <v>160</v>
      </c>
      <c r="L41" s="18">
        <f>frq!C41</f>
        <v>1</v>
      </c>
      <c r="M41" s="16">
        <f t="shared" si="7"/>
        <v>160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160</v>
      </c>
    </row>
    <row r="42" spans="1:17">
      <c r="A42" s="8" t="s">
        <v>84</v>
      </c>
      <c r="B42" s="15">
        <f>'[1]02'!B44</f>
        <v>160</v>
      </c>
      <c r="C42" s="16">
        <f>'[1]02'!C44</f>
        <v>0</v>
      </c>
      <c r="D42" s="16">
        <f>'[1]02'!D44</f>
        <v>184</v>
      </c>
      <c r="E42" s="16">
        <f>'[1]02'!E44</f>
        <v>0</v>
      </c>
      <c r="F42" s="15">
        <f t="shared" si="6"/>
        <v>344</v>
      </c>
      <c r="G42" s="15">
        <f>'[1]02'!H44</f>
        <v>160</v>
      </c>
      <c r="H42" s="16">
        <f>'[1]02'!I44</f>
        <v>0</v>
      </c>
      <c r="I42" s="16">
        <f>'[1]02'!J44</f>
        <v>0</v>
      </c>
      <c r="J42" s="16">
        <f>'[1]02'!K44</f>
        <v>0</v>
      </c>
      <c r="K42" s="15">
        <f t="shared" si="4"/>
        <v>160</v>
      </c>
      <c r="L42" s="18">
        <f>frq!C42</f>
        <v>1</v>
      </c>
      <c r="M42" s="16">
        <f t="shared" si="7"/>
        <v>160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160</v>
      </c>
    </row>
    <row r="43" spans="1:17">
      <c r="A43" s="8" t="s">
        <v>85</v>
      </c>
      <c r="B43" s="15">
        <f>'[1]02'!B45</f>
        <v>160</v>
      </c>
      <c r="C43" s="16">
        <f>'[1]02'!C45</f>
        <v>0</v>
      </c>
      <c r="D43" s="16">
        <f>'[1]02'!D45</f>
        <v>184</v>
      </c>
      <c r="E43" s="16">
        <f>'[1]02'!E45</f>
        <v>0</v>
      </c>
      <c r="F43" s="15">
        <f t="shared" si="6"/>
        <v>344</v>
      </c>
      <c r="G43" s="15">
        <f>'[1]02'!H45</f>
        <v>160</v>
      </c>
      <c r="H43" s="16">
        <f>'[1]02'!I45</f>
        <v>0</v>
      </c>
      <c r="I43" s="16">
        <f>'[1]02'!J45</f>
        <v>0</v>
      </c>
      <c r="J43" s="16">
        <f>'[1]02'!K45</f>
        <v>0</v>
      </c>
      <c r="K43" s="15">
        <f t="shared" si="4"/>
        <v>160</v>
      </c>
      <c r="L43" s="18">
        <f>frq!C43</f>
        <v>1</v>
      </c>
      <c r="M43" s="16">
        <f t="shared" si="7"/>
        <v>160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160</v>
      </c>
    </row>
    <row r="44" spans="1:17">
      <c r="A44" s="8" t="s">
        <v>86</v>
      </c>
      <c r="B44" s="15">
        <f>'[1]02'!B46</f>
        <v>160</v>
      </c>
      <c r="C44" s="16">
        <f>'[1]02'!C46</f>
        <v>0</v>
      </c>
      <c r="D44" s="16">
        <f>'[1]02'!D46</f>
        <v>184</v>
      </c>
      <c r="E44" s="16">
        <f>'[1]02'!E46</f>
        <v>0</v>
      </c>
      <c r="F44" s="15">
        <f t="shared" si="6"/>
        <v>344</v>
      </c>
      <c r="G44" s="15">
        <f>'[1]02'!H46</f>
        <v>160</v>
      </c>
      <c r="H44" s="16">
        <f>'[1]02'!I46</f>
        <v>0</v>
      </c>
      <c r="I44" s="16">
        <f>'[1]02'!J46</f>
        <v>0</v>
      </c>
      <c r="J44" s="16">
        <f>'[1]02'!K46</f>
        <v>0</v>
      </c>
      <c r="K44" s="15">
        <f t="shared" si="4"/>
        <v>160</v>
      </c>
      <c r="L44" s="18">
        <f>frq!C44</f>
        <v>1</v>
      </c>
      <c r="M44" s="16">
        <f t="shared" si="7"/>
        <v>160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160</v>
      </c>
    </row>
    <row r="45" spans="1:17">
      <c r="A45" s="8" t="s">
        <v>87</v>
      </c>
      <c r="B45" s="15">
        <f>'[1]02'!B47</f>
        <v>162</v>
      </c>
      <c r="C45" s="16">
        <f>'[1]02'!C47</f>
        <v>0</v>
      </c>
      <c r="D45" s="16">
        <f>'[1]02'!D47</f>
        <v>184</v>
      </c>
      <c r="E45" s="16">
        <f>'[1]02'!E47</f>
        <v>0</v>
      </c>
      <c r="F45" s="15">
        <f t="shared" si="6"/>
        <v>346</v>
      </c>
      <c r="G45" s="15">
        <f>'[1]02'!H47</f>
        <v>159</v>
      </c>
      <c r="H45" s="16">
        <f>'[1]02'!I47</f>
        <v>0</v>
      </c>
      <c r="I45" s="16">
        <f>'[1]02'!J47</f>
        <v>0</v>
      </c>
      <c r="J45" s="16">
        <f>'[1]02'!K47</f>
        <v>0</v>
      </c>
      <c r="K45" s="15">
        <f t="shared" si="4"/>
        <v>159</v>
      </c>
      <c r="L45" s="18">
        <f>frq!C45</f>
        <v>1</v>
      </c>
      <c r="M45" s="16">
        <f t="shared" si="7"/>
        <v>159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159</v>
      </c>
    </row>
    <row r="46" spans="1:17">
      <c r="A46" s="8" t="s">
        <v>88</v>
      </c>
      <c r="B46" s="15">
        <f>'[1]02'!B48</f>
        <v>162</v>
      </c>
      <c r="C46" s="16">
        <f>'[1]02'!C48</f>
        <v>0</v>
      </c>
      <c r="D46" s="16">
        <f>'[1]02'!D48</f>
        <v>184</v>
      </c>
      <c r="E46" s="16">
        <f>'[1]02'!E48</f>
        <v>0</v>
      </c>
      <c r="F46" s="15">
        <f t="shared" si="6"/>
        <v>346</v>
      </c>
      <c r="G46" s="15">
        <f>'[1]02'!H48</f>
        <v>162</v>
      </c>
      <c r="H46" s="16">
        <f>'[1]02'!I48</f>
        <v>0</v>
      </c>
      <c r="I46" s="16">
        <f>'[1]02'!J48</f>
        <v>0</v>
      </c>
      <c r="J46" s="16">
        <f>'[1]02'!K48</f>
        <v>0</v>
      </c>
      <c r="K46" s="15">
        <f t="shared" si="4"/>
        <v>162</v>
      </c>
      <c r="L46" s="18">
        <f>frq!C46</f>
        <v>1</v>
      </c>
      <c r="M46" s="16">
        <f t="shared" si="7"/>
        <v>162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162</v>
      </c>
    </row>
    <row r="47" spans="1:17">
      <c r="A47" s="8" t="s">
        <v>89</v>
      </c>
      <c r="B47" s="15">
        <f>'[1]02'!B49</f>
        <v>165</v>
      </c>
      <c r="C47" s="16">
        <f>'[1]02'!C49</f>
        <v>0</v>
      </c>
      <c r="D47" s="16">
        <f>'[1]02'!D49</f>
        <v>184</v>
      </c>
      <c r="E47" s="16">
        <f>'[1]02'!E49</f>
        <v>0</v>
      </c>
      <c r="F47" s="15">
        <f t="shared" si="6"/>
        <v>349</v>
      </c>
      <c r="G47" s="15">
        <f>'[1]02'!H49</f>
        <v>165</v>
      </c>
      <c r="H47" s="16">
        <f>'[1]02'!I49</f>
        <v>0</v>
      </c>
      <c r="I47" s="16">
        <f>'[1]02'!J49</f>
        <v>0</v>
      </c>
      <c r="J47" s="16">
        <f>'[1]02'!K49</f>
        <v>0</v>
      </c>
      <c r="K47" s="15">
        <f t="shared" si="4"/>
        <v>165</v>
      </c>
      <c r="L47" s="18">
        <f>frq!C47</f>
        <v>1</v>
      </c>
      <c r="M47" s="16">
        <f t="shared" si="7"/>
        <v>165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165</v>
      </c>
    </row>
    <row r="48" spans="1:17">
      <c r="A48" s="8" t="s">
        <v>90</v>
      </c>
      <c r="B48" s="15">
        <f>'[1]02'!B50</f>
        <v>165</v>
      </c>
      <c r="C48" s="16">
        <f>'[1]02'!C50</f>
        <v>0</v>
      </c>
      <c r="D48" s="16">
        <f>'[1]02'!D50</f>
        <v>184</v>
      </c>
      <c r="E48" s="16">
        <f>'[1]02'!E50</f>
        <v>0</v>
      </c>
      <c r="F48" s="15">
        <f t="shared" si="6"/>
        <v>349</v>
      </c>
      <c r="G48" s="15">
        <f>'[1]02'!H50</f>
        <v>165</v>
      </c>
      <c r="H48" s="16">
        <f>'[1]02'!I50</f>
        <v>0</v>
      </c>
      <c r="I48" s="16">
        <f>'[1]02'!J50</f>
        <v>0</v>
      </c>
      <c r="J48" s="16">
        <f>'[1]02'!K50</f>
        <v>0</v>
      </c>
      <c r="K48" s="15">
        <f t="shared" si="4"/>
        <v>165</v>
      </c>
      <c r="L48" s="18">
        <f>frq!C48</f>
        <v>1</v>
      </c>
      <c r="M48" s="16">
        <f t="shared" si="7"/>
        <v>165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165</v>
      </c>
    </row>
    <row r="49" spans="1:17">
      <c r="A49" s="8" t="s">
        <v>91</v>
      </c>
      <c r="B49" s="15">
        <f>'[1]02'!B51</f>
        <v>165</v>
      </c>
      <c r="C49" s="16">
        <f>'[1]02'!C51</f>
        <v>0</v>
      </c>
      <c r="D49" s="16">
        <f>'[1]02'!D51</f>
        <v>184</v>
      </c>
      <c r="E49" s="16">
        <f>'[1]02'!E51</f>
        <v>0</v>
      </c>
      <c r="F49" s="15">
        <f t="shared" si="6"/>
        <v>349</v>
      </c>
      <c r="G49" s="15">
        <f>'[1]02'!H51</f>
        <v>165</v>
      </c>
      <c r="H49" s="16">
        <f>'[1]02'!I51</f>
        <v>0</v>
      </c>
      <c r="I49" s="16">
        <f>'[1]02'!J51</f>
        <v>0</v>
      </c>
      <c r="J49" s="16">
        <f>'[1]02'!K51</f>
        <v>0</v>
      </c>
      <c r="K49" s="15">
        <f t="shared" si="4"/>
        <v>165</v>
      </c>
      <c r="L49" s="18">
        <f>frq!C49</f>
        <v>1</v>
      </c>
      <c r="M49" s="16">
        <f t="shared" si="7"/>
        <v>165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165</v>
      </c>
    </row>
    <row r="50" spans="1:17">
      <c r="A50" s="8" t="s">
        <v>92</v>
      </c>
      <c r="B50" s="15">
        <f>'[1]02'!B52</f>
        <v>165</v>
      </c>
      <c r="C50" s="16">
        <f>'[1]02'!C52</f>
        <v>0</v>
      </c>
      <c r="D50" s="16">
        <f>'[1]02'!D52</f>
        <v>184</v>
      </c>
      <c r="E50" s="16">
        <f>'[1]02'!E52</f>
        <v>0</v>
      </c>
      <c r="F50" s="15">
        <f t="shared" si="6"/>
        <v>349</v>
      </c>
      <c r="G50" s="15">
        <f>'[1]02'!H52</f>
        <v>165</v>
      </c>
      <c r="H50" s="16">
        <f>'[1]02'!I52</f>
        <v>0</v>
      </c>
      <c r="I50" s="16">
        <f>'[1]02'!J52</f>
        <v>0</v>
      </c>
      <c r="J50" s="16">
        <f>'[1]02'!K52</f>
        <v>0</v>
      </c>
      <c r="K50" s="15">
        <f t="shared" si="4"/>
        <v>165</v>
      </c>
      <c r="L50" s="18">
        <f>frq!C50</f>
        <v>1</v>
      </c>
      <c r="M50" s="16">
        <f t="shared" si="7"/>
        <v>165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165</v>
      </c>
    </row>
    <row r="51" spans="1:17">
      <c r="A51" s="8" t="s">
        <v>93</v>
      </c>
      <c r="B51" s="15">
        <f>'[1]02'!B53</f>
        <v>161</v>
      </c>
      <c r="C51" s="16">
        <f>'[1]02'!C53</f>
        <v>0</v>
      </c>
      <c r="D51" s="16">
        <f>'[1]02'!D53</f>
        <v>180</v>
      </c>
      <c r="E51" s="16">
        <f>'[1]02'!E53</f>
        <v>0</v>
      </c>
      <c r="F51" s="15">
        <f t="shared" si="6"/>
        <v>341</v>
      </c>
      <c r="G51" s="15">
        <f>'[1]02'!H53</f>
        <v>161</v>
      </c>
      <c r="H51" s="16">
        <f>'[1]02'!I53</f>
        <v>0</v>
      </c>
      <c r="I51" s="16">
        <f>'[1]02'!J53</f>
        <v>0</v>
      </c>
      <c r="J51" s="16">
        <f>'[1]02'!K53</f>
        <v>0</v>
      </c>
      <c r="K51" s="15">
        <f t="shared" si="4"/>
        <v>161</v>
      </c>
      <c r="L51" s="18">
        <f>frq!C51</f>
        <v>1</v>
      </c>
      <c r="M51" s="16">
        <f t="shared" si="7"/>
        <v>161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161</v>
      </c>
    </row>
    <row r="52" spans="1:17">
      <c r="A52" s="8" t="s">
        <v>94</v>
      </c>
      <c r="B52" s="15">
        <f>'[1]02'!B54</f>
        <v>164</v>
      </c>
      <c r="C52" s="16">
        <f>'[1]02'!C54</f>
        <v>0</v>
      </c>
      <c r="D52" s="16">
        <f>'[1]02'!D54</f>
        <v>180</v>
      </c>
      <c r="E52" s="16">
        <f>'[1]02'!E54</f>
        <v>0</v>
      </c>
      <c r="F52" s="15">
        <f t="shared" si="6"/>
        <v>344</v>
      </c>
      <c r="G52" s="15">
        <f>'[1]02'!H54</f>
        <v>164</v>
      </c>
      <c r="H52" s="16">
        <f>'[1]02'!I54</f>
        <v>0</v>
      </c>
      <c r="I52" s="16">
        <f>'[1]02'!J54</f>
        <v>0</v>
      </c>
      <c r="J52" s="16">
        <f>'[1]02'!K54</f>
        <v>0</v>
      </c>
      <c r="K52" s="15">
        <f t="shared" si="4"/>
        <v>164</v>
      </c>
      <c r="L52" s="18">
        <f>frq!C52</f>
        <v>1</v>
      </c>
      <c r="M52" s="16">
        <f t="shared" si="7"/>
        <v>164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164</v>
      </c>
    </row>
    <row r="53" spans="1:17">
      <c r="A53" s="8" t="s">
        <v>95</v>
      </c>
      <c r="B53" s="15">
        <f>'[1]02'!B55</f>
        <v>164</v>
      </c>
      <c r="C53" s="16">
        <f>'[1]02'!C55</f>
        <v>0</v>
      </c>
      <c r="D53" s="16">
        <f>'[1]02'!D55</f>
        <v>180</v>
      </c>
      <c r="E53" s="16">
        <f>'[1]02'!E55</f>
        <v>0</v>
      </c>
      <c r="F53" s="15">
        <f t="shared" si="6"/>
        <v>344</v>
      </c>
      <c r="G53" s="15">
        <f>'[1]02'!H55</f>
        <v>164</v>
      </c>
      <c r="H53" s="16">
        <f>'[1]02'!I55</f>
        <v>0</v>
      </c>
      <c r="I53" s="16">
        <f>'[1]02'!J55</f>
        <v>0</v>
      </c>
      <c r="J53" s="16">
        <f>'[1]02'!K55</f>
        <v>0</v>
      </c>
      <c r="K53" s="15">
        <f t="shared" si="4"/>
        <v>164</v>
      </c>
      <c r="L53" s="18">
        <f>frq!C53</f>
        <v>1</v>
      </c>
      <c r="M53" s="16">
        <f t="shared" si="7"/>
        <v>164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164</v>
      </c>
    </row>
    <row r="54" spans="1:17">
      <c r="A54" s="8" t="s">
        <v>96</v>
      </c>
      <c r="B54" s="15">
        <f>'[1]02'!B56</f>
        <v>164</v>
      </c>
      <c r="C54" s="16">
        <f>'[1]02'!C56</f>
        <v>0</v>
      </c>
      <c r="D54" s="16">
        <f>'[1]02'!D56</f>
        <v>180</v>
      </c>
      <c r="E54" s="16">
        <f>'[1]02'!E56</f>
        <v>0</v>
      </c>
      <c r="F54" s="15">
        <f t="shared" si="6"/>
        <v>344</v>
      </c>
      <c r="G54" s="15">
        <f>'[1]02'!H56</f>
        <v>164</v>
      </c>
      <c r="H54" s="16">
        <f>'[1]02'!I56</f>
        <v>0</v>
      </c>
      <c r="I54" s="16">
        <f>'[1]02'!J56</f>
        <v>0</v>
      </c>
      <c r="J54" s="16">
        <f>'[1]02'!K56</f>
        <v>0</v>
      </c>
      <c r="K54" s="15">
        <f t="shared" si="4"/>
        <v>164</v>
      </c>
      <c r="L54" s="18">
        <f>frq!C54</f>
        <v>1</v>
      </c>
      <c r="M54" s="16">
        <f t="shared" si="7"/>
        <v>164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164</v>
      </c>
    </row>
    <row r="55" spans="1:17">
      <c r="A55" s="8" t="s">
        <v>97</v>
      </c>
      <c r="B55" s="15">
        <f>'[1]02'!B57</f>
        <v>164</v>
      </c>
      <c r="C55" s="16">
        <f>'[1]02'!C57</f>
        <v>0</v>
      </c>
      <c r="D55" s="16">
        <f>'[1]02'!D57</f>
        <v>180</v>
      </c>
      <c r="E55" s="16">
        <f>'[1]02'!E57</f>
        <v>0</v>
      </c>
      <c r="F55" s="15">
        <f t="shared" si="6"/>
        <v>344</v>
      </c>
      <c r="G55" s="15">
        <f>'[1]02'!H57</f>
        <v>164</v>
      </c>
      <c r="H55" s="16">
        <f>'[1]02'!I57</f>
        <v>0</v>
      </c>
      <c r="I55" s="16">
        <f>'[1]02'!J57</f>
        <v>0</v>
      </c>
      <c r="J55" s="16">
        <f>'[1]02'!K57</f>
        <v>0</v>
      </c>
      <c r="K55" s="15">
        <f t="shared" si="4"/>
        <v>164</v>
      </c>
      <c r="L55" s="18">
        <f>frq!C55</f>
        <v>1</v>
      </c>
      <c r="M55" s="16">
        <f t="shared" si="7"/>
        <v>164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164</v>
      </c>
    </row>
    <row r="56" spans="1:17">
      <c r="A56" s="8" t="s">
        <v>98</v>
      </c>
      <c r="B56" s="15">
        <f>'[1]02'!B58</f>
        <v>164</v>
      </c>
      <c r="C56" s="16">
        <f>'[1]02'!C58</f>
        <v>0</v>
      </c>
      <c r="D56" s="16">
        <f>'[1]02'!D58</f>
        <v>180</v>
      </c>
      <c r="E56" s="16">
        <f>'[1]02'!E58</f>
        <v>0</v>
      </c>
      <c r="F56" s="15">
        <f t="shared" si="6"/>
        <v>344</v>
      </c>
      <c r="G56" s="15">
        <f>'[1]02'!H58</f>
        <v>164</v>
      </c>
      <c r="H56" s="16">
        <f>'[1]02'!I58</f>
        <v>0</v>
      </c>
      <c r="I56" s="16">
        <f>'[1]02'!J58</f>
        <v>0</v>
      </c>
      <c r="J56" s="16">
        <f>'[1]02'!K58</f>
        <v>0</v>
      </c>
      <c r="K56" s="15">
        <f t="shared" si="4"/>
        <v>164</v>
      </c>
      <c r="L56" s="18">
        <f>frq!C56</f>
        <v>1</v>
      </c>
      <c r="M56" s="16">
        <f t="shared" si="7"/>
        <v>164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164</v>
      </c>
    </row>
    <row r="57" spans="1:17">
      <c r="A57" s="8" t="s">
        <v>99</v>
      </c>
      <c r="B57" s="15">
        <f>'[1]02'!B59</f>
        <v>161</v>
      </c>
      <c r="C57" s="16">
        <f>'[1]02'!C59</f>
        <v>0</v>
      </c>
      <c r="D57" s="16">
        <f>'[1]02'!D59</f>
        <v>180</v>
      </c>
      <c r="E57" s="16">
        <f>'[1]02'!E59</f>
        <v>0</v>
      </c>
      <c r="F57" s="15">
        <f t="shared" si="6"/>
        <v>341</v>
      </c>
      <c r="G57" s="15">
        <f>'[1]02'!H59</f>
        <v>161</v>
      </c>
      <c r="H57" s="16">
        <f>'[1]02'!I59</f>
        <v>0</v>
      </c>
      <c r="I57" s="16">
        <f>'[1]02'!J59</f>
        <v>0</v>
      </c>
      <c r="J57" s="16">
        <f>'[1]02'!K59</f>
        <v>0</v>
      </c>
      <c r="K57" s="15">
        <f t="shared" si="4"/>
        <v>161</v>
      </c>
      <c r="L57" s="18">
        <f>frq!C57</f>
        <v>1</v>
      </c>
      <c r="M57" s="16">
        <f t="shared" si="7"/>
        <v>161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161</v>
      </c>
    </row>
    <row r="58" spans="1:17">
      <c r="A58" s="8" t="s">
        <v>100</v>
      </c>
      <c r="B58" s="15">
        <f>'[1]02'!B60</f>
        <v>164</v>
      </c>
      <c r="C58" s="16">
        <f>'[1]02'!C60</f>
        <v>0</v>
      </c>
      <c r="D58" s="16">
        <f>'[1]02'!D60</f>
        <v>180</v>
      </c>
      <c r="E58" s="16">
        <f>'[1]02'!E60</f>
        <v>0</v>
      </c>
      <c r="F58" s="15">
        <f t="shared" si="6"/>
        <v>344</v>
      </c>
      <c r="G58" s="15">
        <f>'[1]02'!H60</f>
        <v>164</v>
      </c>
      <c r="H58" s="16">
        <f>'[1]02'!I60</f>
        <v>0</v>
      </c>
      <c r="I58" s="16">
        <f>'[1]02'!J60</f>
        <v>0</v>
      </c>
      <c r="J58" s="16">
        <f>'[1]02'!K60</f>
        <v>0</v>
      </c>
      <c r="K58" s="15">
        <f t="shared" si="4"/>
        <v>164</v>
      </c>
      <c r="L58" s="18">
        <f>frq!C58</f>
        <v>1</v>
      </c>
      <c r="M58" s="16">
        <f t="shared" si="7"/>
        <v>164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164</v>
      </c>
    </row>
    <row r="59" spans="1:17">
      <c r="A59" s="8" t="s">
        <v>101</v>
      </c>
      <c r="B59" s="15">
        <f>'[1]02'!B61</f>
        <v>164</v>
      </c>
      <c r="C59" s="16">
        <f>'[1]02'!C61</f>
        <v>0</v>
      </c>
      <c r="D59" s="16">
        <f>'[1]02'!D61</f>
        <v>180</v>
      </c>
      <c r="E59" s="16">
        <f>'[1]02'!E61</f>
        <v>0</v>
      </c>
      <c r="F59" s="15">
        <f t="shared" si="6"/>
        <v>344</v>
      </c>
      <c r="G59" s="15">
        <f>'[1]02'!H61</f>
        <v>164</v>
      </c>
      <c r="H59" s="16">
        <f>'[1]02'!I61</f>
        <v>0</v>
      </c>
      <c r="I59" s="16">
        <f>'[1]02'!J61</f>
        <v>0</v>
      </c>
      <c r="J59" s="16">
        <f>'[1]02'!K61</f>
        <v>0</v>
      </c>
      <c r="K59" s="15">
        <f t="shared" si="4"/>
        <v>164</v>
      </c>
      <c r="L59" s="18">
        <f>frq!C59</f>
        <v>1</v>
      </c>
      <c r="M59" s="16">
        <f t="shared" si="7"/>
        <v>164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164</v>
      </c>
    </row>
    <row r="60" spans="1:17">
      <c r="A60" s="8" t="s">
        <v>102</v>
      </c>
      <c r="B60" s="15">
        <f>'[1]02'!B62</f>
        <v>164</v>
      </c>
      <c r="C60" s="16">
        <f>'[1]02'!C62</f>
        <v>0</v>
      </c>
      <c r="D60" s="16">
        <f>'[1]02'!D62</f>
        <v>180</v>
      </c>
      <c r="E60" s="16">
        <f>'[1]02'!E62</f>
        <v>0</v>
      </c>
      <c r="F60" s="15">
        <f t="shared" si="6"/>
        <v>344</v>
      </c>
      <c r="G60" s="15">
        <f>'[1]02'!H62</f>
        <v>164</v>
      </c>
      <c r="H60" s="16">
        <f>'[1]02'!I62</f>
        <v>0</v>
      </c>
      <c r="I60" s="16">
        <f>'[1]02'!J62</f>
        <v>0</v>
      </c>
      <c r="J60" s="16">
        <f>'[1]02'!K62</f>
        <v>0</v>
      </c>
      <c r="K60" s="15">
        <f t="shared" si="4"/>
        <v>164</v>
      </c>
      <c r="L60" s="18">
        <f>frq!C60</f>
        <v>1</v>
      </c>
      <c r="M60" s="16">
        <f t="shared" si="7"/>
        <v>164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164</v>
      </c>
    </row>
    <row r="61" spans="1:17">
      <c r="A61" s="8" t="s">
        <v>103</v>
      </c>
      <c r="B61" s="15">
        <f>'[1]02'!B63</f>
        <v>164</v>
      </c>
      <c r="C61" s="16">
        <f>'[1]02'!C63</f>
        <v>0</v>
      </c>
      <c r="D61" s="16">
        <f>'[1]02'!D63</f>
        <v>180</v>
      </c>
      <c r="E61" s="16">
        <f>'[1]02'!E63</f>
        <v>0</v>
      </c>
      <c r="F61" s="15">
        <f t="shared" si="6"/>
        <v>344</v>
      </c>
      <c r="G61" s="15">
        <f>'[1]02'!H63</f>
        <v>164</v>
      </c>
      <c r="H61" s="16">
        <f>'[1]02'!I63</f>
        <v>0</v>
      </c>
      <c r="I61" s="16">
        <f>'[1]02'!J63</f>
        <v>0</v>
      </c>
      <c r="J61" s="16">
        <f>'[1]02'!K63</f>
        <v>0</v>
      </c>
      <c r="K61" s="15">
        <f t="shared" si="4"/>
        <v>164</v>
      </c>
      <c r="L61" s="18">
        <f>frq!C61</f>
        <v>1</v>
      </c>
      <c r="M61" s="16">
        <f t="shared" si="7"/>
        <v>164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164</v>
      </c>
    </row>
    <row r="62" spans="1:17">
      <c r="A62" s="8" t="s">
        <v>104</v>
      </c>
      <c r="B62" s="15">
        <f>'[1]02'!B64</f>
        <v>164</v>
      </c>
      <c r="C62" s="16">
        <f>'[1]02'!C64</f>
        <v>0</v>
      </c>
      <c r="D62" s="16">
        <f>'[1]02'!D64</f>
        <v>180</v>
      </c>
      <c r="E62" s="16">
        <f>'[1]02'!E64</f>
        <v>0</v>
      </c>
      <c r="F62" s="15">
        <f t="shared" si="6"/>
        <v>344</v>
      </c>
      <c r="G62" s="15">
        <f>'[1]02'!H64</f>
        <v>164</v>
      </c>
      <c r="H62" s="16">
        <f>'[1]02'!I64</f>
        <v>0</v>
      </c>
      <c r="I62" s="16">
        <f>'[1]02'!J64</f>
        <v>0</v>
      </c>
      <c r="J62" s="16">
        <f>'[1]02'!K64</f>
        <v>0</v>
      </c>
      <c r="K62" s="15">
        <f t="shared" si="4"/>
        <v>164</v>
      </c>
      <c r="L62" s="18">
        <f>frq!C62</f>
        <v>1</v>
      </c>
      <c r="M62" s="16">
        <f t="shared" si="7"/>
        <v>164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164</v>
      </c>
    </row>
    <row r="63" spans="1:17">
      <c r="A63" s="8" t="s">
        <v>105</v>
      </c>
      <c r="B63" s="15">
        <f>'[1]02'!B65</f>
        <v>161</v>
      </c>
      <c r="C63" s="16">
        <f>'[1]02'!C65</f>
        <v>0</v>
      </c>
      <c r="D63" s="16">
        <f>'[1]02'!D65</f>
        <v>180</v>
      </c>
      <c r="E63" s="16">
        <f>'[1]02'!E65</f>
        <v>0</v>
      </c>
      <c r="F63" s="15">
        <f t="shared" si="6"/>
        <v>341</v>
      </c>
      <c r="G63" s="15">
        <f>'[1]02'!H65</f>
        <v>161</v>
      </c>
      <c r="H63" s="16">
        <f>'[1]02'!I65</f>
        <v>0</v>
      </c>
      <c r="I63" s="16">
        <f>'[1]02'!J65</f>
        <v>0</v>
      </c>
      <c r="J63" s="16">
        <f>'[1]02'!K65</f>
        <v>0</v>
      </c>
      <c r="K63" s="15">
        <f t="shared" si="4"/>
        <v>161</v>
      </c>
      <c r="L63" s="18">
        <f>frq!C63</f>
        <v>1</v>
      </c>
      <c r="M63" s="16">
        <f t="shared" si="7"/>
        <v>161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161</v>
      </c>
    </row>
    <row r="64" spans="1:17">
      <c r="A64" s="8" t="s">
        <v>106</v>
      </c>
      <c r="B64" s="15">
        <f>'[1]02'!B66</f>
        <v>164</v>
      </c>
      <c r="C64" s="16">
        <f>'[1]02'!C66</f>
        <v>0</v>
      </c>
      <c r="D64" s="16">
        <f>'[1]02'!D66</f>
        <v>180</v>
      </c>
      <c r="E64" s="16">
        <f>'[1]02'!E66</f>
        <v>0</v>
      </c>
      <c r="F64" s="15">
        <f t="shared" si="6"/>
        <v>344</v>
      </c>
      <c r="G64" s="15">
        <f>'[1]02'!H66</f>
        <v>164</v>
      </c>
      <c r="H64" s="16">
        <f>'[1]02'!I66</f>
        <v>0</v>
      </c>
      <c r="I64" s="16">
        <f>'[1]02'!J66</f>
        <v>0</v>
      </c>
      <c r="J64" s="16">
        <f>'[1]02'!K66</f>
        <v>0</v>
      </c>
      <c r="K64" s="15">
        <f t="shared" si="4"/>
        <v>164</v>
      </c>
      <c r="L64" s="18">
        <f>frq!C64</f>
        <v>1</v>
      </c>
      <c r="M64" s="16">
        <f t="shared" si="7"/>
        <v>164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164</v>
      </c>
    </row>
    <row r="65" spans="1:19">
      <c r="A65" s="8" t="s">
        <v>107</v>
      </c>
      <c r="B65" s="15">
        <f>'[1]02'!B67</f>
        <v>164</v>
      </c>
      <c r="C65" s="16">
        <f>'[1]02'!C67</f>
        <v>0</v>
      </c>
      <c r="D65" s="16">
        <f>'[1]02'!D67</f>
        <v>180</v>
      </c>
      <c r="E65" s="16">
        <f>'[1]02'!E67</f>
        <v>0</v>
      </c>
      <c r="F65" s="15">
        <f t="shared" si="6"/>
        <v>344</v>
      </c>
      <c r="G65" s="15">
        <f>'[1]02'!H67</f>
        <v>164</v>
      </c>
      <c r="H65" s="16">
        <f>'[1]02'!I67</f>
        <v>0</v>
      </c>
      <c r="I65" s="16">
        <f>'[1]02'!J67</f>
        <v>0</v>
      </c>
      <c r="J65" s="16">
        <f>'[1]02'!K67</f>
        <v>0</v>
      </c>
      <c r="K65" s="15">
        <f t="shared" si="4"/>
        <v>164</v>
      </c>
      <c r="L65" s="18">
        <f>frq!C65</f>
        <v>1</v>
      </c>
      <c r="M65" s="16">
        <f t="shared" si="7"/>
        <v>164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164</v>
      </c>
    </row>
    <row r="66" spans="1:19">
      <c r="A66" s="8" t="s">
        <v>108</v>
      </c>
      <c r="B66" s="15">
        <f>'[1]02'!B68</f>
        <v>160</v>
      </c>
      <c r="C66" s="16">
        <f>'[1]02'!C68</f>
        <v>0</v>
      </c>
      <c r="D66" s="16">
        <f>'[1]02'!D68</f>
        <v>180</v>
      </c>
      <c r="E66" s="16">
        <f>'[1]02'!E68</f>
        <v>0</v>
      </c>
      <c r="F66" s="15">
        <f t="shared" si="6"/>
        <v>340</v>
      </c>
      <c r="G66" s="15">
        <f>'[1]02'!H68</f>
        <v>160</v>
      </c>
      <c r="H66" s="16">
        <f>'[1]02'!I68</f>
        <v>0</v>
      </c>
      <c r="I66" s="16">
        <f>'[1]02'!J68</f>
        <v>0</v>
      </c>
      <c r="J66" s="16">
        <f>'[1]02'!K68</f>
        <v>0</v>
      </c>
      <c r="K66" s="15">
        <f t="shared" si="4"/>
        <v>160</v>
      </c>
      <c r="L66" s="18">
        <f>frq!C66</f>
        <v>1</v>
      </c>
      <c r="M66" s="16">
        <f t="shared" si="7"/>
        <v>160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160</v>
      </c>
    </row>
    <row r="67" spans="1:19">
      <c r="A67" s="8" t="s">
        <v>109</v>
      </c>
      <c r="B67" s="15">
        <f>'[1]02'!B69</f>
        <v>160</v>
      </c>
      <c r="C67" s="16">
        <f>'[1]02'!C69</f>
        <v>0</v>
      </c>
      <c r="D67" s="16">
        <f>'[1]02'!D69</f>
        <v>180</v>
      </c>
      <c r="E67" s="16">
        <f>'[1]02'!E69</f>
        <v>0</v>
      </c>
      <c r="F67" s="15">
        <f t="shared" si="6"/>
        <v>340</v>
      </c>
      <c r="G67" s="15">
        <f>'[1]02'!H69</f>
        <v>160</v>
      </c>
      <c r="H67" s="16">
        <f>'[1]02'!I69</f>
        <v>0</v>
      </c>
      <c r="I67" s="16">
        <f>'[1]02'!J69</f>
        <v>0</v>
      </c>
      <c r="J67" s="16">
        <f>'[1]02'!K69</f>
        <v>0</v>
      </c>
      <c r="K67" s="15">
        <f t="shared" si="4"/>
        <v>160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160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160</v>
      </c>
    </row>
    <row r="68" spans="1:19">
      <c r="A68" s="8" t="s">
        <v>110</v>
      </c>
      <c r="B68" s="15">
        <f>'[1]02'!B70</f>
        <v>160</v>
      </c>
      <c r="C68" s="16">
        <f>'[1]02'!C70</f>
        <v>0</v>
      </c>
      <c r="D68" s="16">
        <f>'[1]02'!D70</f>
        <v>180</v>
      </c>
      <c r="E68" s="16">
        <f>'[1]02'!E70</f>
        <v>0</v>
      </c>
      <c r="F68" s="15">
        <f t="shared" si="6"/>
        <v>340</v>
      </c>
      <c r="G68" s="15">
        <f>'[1]02'!H70</f>
        <v>160</v>
      </c>
      <c r="H68" s="16">
        <f>'[1]02'!I70</f>
        <v>0</v>
      </c>
      <c r="I68" s="16">
        <f>'[1]02'!J70</f>
        <v>0</v>
      </c>
      <c r="J68" s="16">
        <f>'[1]02'!K70</f>
        <v>0</v>
      </c>
      <c r="K68" s="15">
        <f t="shared" ref="K68:K98" si="15">SUM(G68:J68)</f>
        <v>160</v>
      </c>
      <c r="L68" s="18">
        <f>frq!C68</f>
        <v>1</v>
      </c>
      <c r="M68" s="16">
        <f t="shared" si="11"/>
        <v>160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160</v>
      </c>
    </row>
    <row r="69" spans="1:19">
      <c r="A69" s="8" t="s">
        <v>111</v>
      </c>
      <c r="B69" s="15">
        <f>'[1]02'!B71</f>
        <v>165</v>
      </c>
      <c r="C69" s="16">
        <f>'[1]02'!C71</f>
        <v>0</v>
      </c>
      <c r="D69" s="16">
        <f>'[1]02'!D71</f>
        <v>180</v>
      </c>
      <c r="E69" s="16">
        <f>'[1]02'!E71</f>
        <v>0</v>
      </c>
      <c r="F69" s="15">
        <f t="shared" ref="F69:F98" si="17">SUM(B69:E69)</f>
        <v>345</v>
      </c>
      <c r="G69" s="15">
        <f>'[1]02'!H71</f>
        <v>165</v>
      </c>
      <c r="H69" s="16">
        <f>'[1]02'!I71</f>
        <v>0</v>
      </c>
      <c r="I69" s="16">
        <f>'[1]02'!J71</f>
        <v>0</v>
      </c>
      <c r="J69" s="16">
        <f>'[1]02'!K71</f>
        <v>0</v>
      </c>
      <c r="K69" s="15">
        <f t="shared" si="15"/>
        <v>165</v>
      </c>
      <c r="L69" s="18">
        <f>frq!C69</f>
        <v>1</v>
      </c>
      <c r="M69" s="16">
        <f t="shared" si="11"/>
        <v>165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165</v>
      </c>
      <c r="S69">
        <f>96*4</f>
        <v>384</v>
      </c>
    </row>
    <row r="70" spans="1:19">
      <c r="A70" s="8" t="s">
        <v>112</v>
      </c>
      <c r="B70" s="15">
        <f>'[1]02'!B72</f>
        <v>160</v>
      </c>
      <c r="C70" s="16">
        <f>'[1]02'!C72</f>
        <v>0</v>
      </c>
      <c r="D70" s="16">
        <f>'[1]02'!D72</f>
        <v>180</v>
      </c>
      <c r="E70" s="16">
        <f>'[1]02'!E72</f>
        <v>0</v>
      </c>
      <c r="F70" s="15">
        <f t="shared" si="17"/>
        <v>340</v>
      </c>
      <c r="G70" s="15">
        <f>'[1]02'!H72</f>
        <v>160</v>
      </c>
      <c r="H70" s="16">
        <f>'[1]02'!I72</f>
        <v>0</v>
      </c>
      <c r="I70" s="16">
        <f>'[1]02'!J72</f>
        <v>0</v>
      </c>
      <c r="J70" s="16">
        <f>'[1]02'!K72</f>
        <v>0</v>
      </c>
      <c r="K70" s="15">
        <f t="shared" si="15"/>
        <v>160</v>
      </c>
      <c r="L70" s="18">
        <f>frq!C70</f>
        <v>1</v>
      </c>
      <c r="M70" s="16">
        <f t="shared" si="11"/>
        <v>160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160</v>
      </c>
    </row>
    <row r="71" spans="1:19">
      <c r="A71" s="8" t="s">
        <v>113</v>
      </c>
      <c r="B71" s="15">
        <f>'[1]02'!B73</f>
        <v>160</v>
      </c>
      <c r="C71" s="16">
        <f>'[1]02'!C73</f>
        <v>0</v>
      </c>
      <c r="D71" s="16">
        <f>'[1]02'!D73</f>
        <v>180</v>
      </c>
      <c r="E71" s="16">
        <f>'[1]02'!E73</f>
        <v>0</v>
      </c>
      <c r="F71" s="15">
        <f t="shared" si="17"/>
        <v>340</v>
      </c>
      <c r="G71" s="15">
        <f>'[1]02'!H73</f>
        <v>160</v>
      </c>
      <c r="H71" s="16">
        <f>'[1]02'!I73</f>
        <v>0</v>
      </c>
      <c r="I71" s="16">
        <f>'[1]02'!J73</f>
        <v>0</v>
      </c>
      <c r="J71" s="16">
        <f>'[1]02'!K73</f>
        <v>0</v>
      </c>
      <c r="K71" s="15">
        <f t="shared" si="15"/>
        <v>160</v>
      </c>
      <c r="L71" s="18">
        <f>frq!C71</f>
        <v>1</v>
      </c>
      <c r="M71" s="16">
        <f t="shared" si="11"/>
        <v>160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160</v>
      </c>
    </row>
    <row r="72" spans="1:19">
      <c r="A72" s="8" t="s">
        <v>114</v>
      </c>
      <c r="B72" s="15">
        <f>'[1]02'!B74</f>
        <v>160</v>
      </c>
      <c r="C72" s="16">
        <f>'[1]02'!C74</f>
        <v>0</v>
      </c>
      <c r="D72" s="16">
        <f>'[1]02'!D74</f>
        <v>180</v>
      </c>
      <c r="E72" s="16">
        <f>'[1]02'!E74</f>
        <v>0</v>
      </c>
      <c r="F72" s="15">
        <f t="shared" si="17"/>
        <v>340</v>
      </c>
      <c r="G72" s="15">
        <f>'[1]02'!H74</f>
        <v>160</v>
      </c>
      <c r="H72" s="16">
        <f>'[1]02'!I74</f>
        <v>0</v>
      </c>
      <c r="I72" s="16">
        <f>'[1]02'!J74</f>
        <v>0</v>
      </c>
      <c r="J72" s="16">
        <f>'[1]02'!K74</f>
        <v>0</v>
      </c>
      <c r="K72" s="15">
        <f t="shared" si="15"/>
        <v>160</v>
      </c>
      <c r="L72" s="18">
        <f>frq!C72</f>
        <v>1</v>
      </c>
      <c r="M72" s="16">
        <f t="shared" si="11"/>
        <v>160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160</v>
      </c>
    </row>
    <row r="73" spans="1:19">
      <c r="A73" s="8" t="s">
        <v>115</v>
      </c>
      <c r="B73" s="15">
        <f>'[1]02'!B75</f>
        <v>160</v>
      </c>
      <c r="C73" s="16">
        <f>'[1]02'!C75</f>
        <v>0</v>
      </c>
      <c r="D73" s="16">
        <f>'[1]02'!D75</f>
        <v>180</v>
      </c>
      <c r="E73" s="16">
        <f>'[1]02'!E75</f>
        <v>0</v>
      </c>
      <c r="F73" s="15">
        <f t="shared" si="17"/>
        <v>340</v>
      </c>
      <c r="G73" s="15">
        <f>'[1]02'!H75</f>
        <v>160</v>
      </c>
      <c r="H73" s="16">
        <f>'[1]02'!I75</f>
        <v>0</v>
      </c>
      <c r="I73" s="16">
        <f>'[1]02'!J75</f>
        <v>0</v>
      </c>
      <c r="J73" s="16">
        <f>'[1]02'!K75</f>
        <v>0</v>
      </c>
      <c r="K73" s="15">
        <f t="shared" si="15"/>
        <v>160</v>
      </c>
      <c r="L73" s="18">
        <f>frq!C73</f>
        <v>1</v>
      </c>
      <c r="M73" s="16">
        <f t="shared" si="11"/>
        <v>160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160</v>
      </c>
    </row>
    <row r="74" spans="1:19">
      <c r="A74" s="8" t="s">
        <v>116</v>
      </c>
      <c r="B74" s="15">
        <f>'[1]02'!B76</f>
        <v>160</v>
      </c>
      <c r="C74" s="16">
        <f>'[1]02'!C76</f>
        <v>0</v>
      </c>
      <c r="D74" s="16">
        <f>'[1]02'!D76</f>
        <v>180</v>
      </c>
      <c r="E74" s="16">
        <f>'[1]02'!E76</f>
        <v>0</v>
      </c>
      <c r="F74" s="15">
        <f t="shared" si="17"/>
        <v>340</v>
      </c>
      <c r="G74" s="15">
        <f>'[1]02'!H76</f>
        <v>160</v>
      </c>
      <c r="H74" s="16">
        <f>'[1]02'!I76</f>
        <v>0</v>
      </c>
      <c r="I74" s="16">
        <f>'[1]02'!J76</f>
        <v>0</v>
      </c>
      <c r="J74" s="16">
        <f>'[1]02'!K76</f>
        <v>0</v>
      </c>
      <c r="K74" s="15">
        <f t="shared" si="15"/>
        <v>160</v>
      </c>
      <c r="L74" s="18">
        <f>frq!C74</f>
        <v>1</v>
      </c>
      <c r="M74" s="16">
        <f t="shared" si="11"/>
        <v>160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160</v>
      </c>
    </row>
    <row r="75" spans="1:19">
      <c r="A75" s="8" t="s">
        <v>117</v>
      </c>
      <c r="B75" s="15">
        <f>'[1]02'!B77</f>
        <v>156</v>
      </c>
      <c r="C75" s="16">
        <f>'[1]02'!C77</f>
        <v>0</v>
      </c>
      <c r="D75" s="16">
        <f>'[1]02'!D77</f>
        <v>184</v>
      </c>
      <c r="E75" s="16">
        <f>'[1]02'!E77</f>
        <v>0</v>
      </c>
      <c r="F75" s="15">
        <f t="shared" si="17"/>
        <v>340</v>
      </c>
      <c r="G75" s="15">
        <f>'[1]02'!H77</f>
        <v>156</v>
      </c>
      <c r="H75" s="16">
        <f>'[1]02'!I77</f>
        <v>0</v>
      </c>
      <c r="I75" s="16">
        <f>'[1]02'!J77</f>
        <v>0</v>
      </c>
      <c r="J75" s="16">
        <f>'[1]02'!K77</f>
        <v>0</v>
      </c>
      <c r="K75" s="15">
        <f t="shared" si="15"/>
        <v>156</v>
      </c>
      <c r="L75" s="18">
        <f>frq!C75</f>
        <v>1</v>
      </c>
      <c r="M75" s="16">
        <f t="shared" si="11"/>
        <v>156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156</v>
      </c>
    </row>
    <row r="76" spans="1:19">
      <c r="A76" s="8" t="s">
        <v>118</v>
      </c>
      <c r="B76" s="15">
        <f>'[1]02'!B78</f>
        <v>160</v>
      </c>
      <c r="C76" s="16">
        <f>'[1]02'!C78</f>
        <v>0</v>
      </c>
      <c r="D76" s="16">
        <f>'[1]02'!D78</f>
        <v>184</v>
      </c>
      <c r="E76" s="16">
        <f>'[1]02'!E78</f>
        <v>0</v>
      </c>
      <c r="F76" s="15">
        <f t="shared" si="17"/>
        <v>344</v>
      </c>
      <c r="G76" s="15">
        <f>'[1]02'!H78</f>
        <v>160</v>
      </c>
      <c r="H76" s="16">
        <f>'[1]02'!I78</f>
        <v>0</v>
      </c>
      <c r="I76" s="16">
        <f>'[1]02'!J78</f>
        <v>0</v>
      </c>
      <c r="J76" s="16">
        <f>'[1]02'!K78</f>
        <v>0</v>
      </c>
      <c r="K76" s="15">
        <f t="shared" si="15"/>
        <v>160</v>
      </c>
      <c r="L76" s="18">
        <f>frq!C76</f>
        <v>1</v>
      </c>
      <c r="M76" s="16">
        <f t="shared" si="11"/>
        <v>160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160</v>
      </c>
    </row>
    <row r="77" spans="1:19">
      <c r="A77" s="8" t="s">
        <v>119</v>
      </c>
      <c r="B77" s="15">
        <f>'[1]02'!B79</f>
        <v>160</v>
      </c>
      <c r="C77" s="16">
        <f>'[1]02'!C79</f>
        <v>0</v>
      </c>
      <c r="D77" s="16">
        <f>'[1]02'!D79</f>
        <v>184</v>
      </c>
      <c r="E77" s="16">
        <f>'[1]02'!E79</f>
        <v>0</v>
      </c>
      <c r="F77" s="15">
        <f t="shared" si="17"/>
        <v>344</v>
      </c>
      <c r="G77" s="15">
        <f>'[1]02'!H79</f>
        <v>160</v>
      </c>
      <c r="H77" s="16">
        <f>'[1]02'!I79</f>
        <v>0</v>
      </c>
      <c r="I77" s="16">
        <f>'[1]02'!J79</f>
        <v>0</v>
      </c>
      <c r="J77" s="16">
        <f>'[1]02'!K79</f>
        <v>0</v>
      </c>
      <c r="K77" s="15">
        <f t="shared" si="15"/>
        <v>160</v>
      </c>
      <c r="L77" s="18">
        <f>frq!C77</f>
        <v>1</v>
      </c>
      <c r="M77" s="16">
        <f t="shared" si="11"/>
        <v>160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160</v>
      </c>
    </row>
    <row r="78" spans="1:19">
      <c r="A78" s="8" t="s">
        <v>120</v>
      </c>
      <c r="B78" s="15">
        <f>'[1]02'!B80</f>
        <v>160</v>
      </c>
      <c r="C78" s="16">
        <f>'[1]02'!C80</f>
        <v>0</v>
      </c>
      <c r="D78" s="16">
        <f>'[1]02'!D80</f>
        <v>184</v>
      </c>
      <c r="E78" s="16">
        <f>'[1]02'!E80</f>
        <v>0</v>
      </c>
      <c r="F78" s="15">
        <f t="shared" si="17"/>
        <v>344</v>
      </c>
      <c r="G78" s="15">
        <f>'[1]02'!H80</f>
        <v>160</v>
      </c>
      <c r="H78" s="16">
        <f>'[1]02'!I80</f>
        <v>0</v>
      </c>
      <c r="I78" s="16">
        <f>'[1]02'!J80</f>
        <v>0</v>
      </c>
      <c r="J78" s="16">
        <f>'[1]02'!K80</f>
        <v>0</v>
      </c>
      <c r="K78" s="15">
        <f t="shared" si="15"/>
        <v>160</v>
      </c>
      <c r="L78" s="18">
        <f>frq!C78</f>
        <v>1</v>
      </c>
      <c r="M78" s="16">
        <f t="shared" si="11"/>
        <v>160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160</v>
      </c>
    </row>
    <row r="79" spans="1:19">
      <c r="A79" s="8" t="s">
        <v>121</v>
      </c>
      <c r="B79" s="15">
        <f>'[1]02'!B81</f>
        <v>160</v>
      </c>
      <c r="C79" s="16">
        <f>'[1]02'!C81</f>
        <v>0</v>
      </c>
      <c r="D79" s="16">
        <f>'[1]02'!D81</f>
        <v>184</v>
      </c>
      <c r="E79" s="16">
        <f>'[1]02'!E81</f>
        <v>0</v>
      </c>
      <c r="F79" s="15">
        <f t="shared" si="17"/>
        <v>344</v>
      </c>
      <c r="G79" s="15">
        <f>'[1]02'!H81</f>
        <v>160</v>
      </c>
      <c r="H79" s="16">
        <f>'[1]02'!I81</f>
        <v>0</v>
      </c>
      <c r="I79" s="16">
        <f>'[1]02'!J81</f>
        <v>0</v>
      </c>
      <c r="J79" s="16">
        <f>'[1]02'!K81</f>
        <v>0</v>
      </c>
      <c r="K79" s="15">
        <f t="shared" si="15"/>
        <v>160</v>
      </c>
      <c r="L79" s="18">
        <f>frq!C79</f>
        <v>1</v>
      </c>
      <c r="M79" s="16">
        <f t="shared" si="11"/>
        <v>160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160</v>
      </c>
    </row>
    <row r="80" spans="1:19">
      <c r="A80" s="8" t="s">
        <v>122</v>
      </c>
      <c r="B80" s="15">
        <f>'[1]02'!B82</f>
        <v>160</v>
      </c>
      <c r="C80" s="16">
        <f>'[1]02'!C82</f>
        <v>0</v>
      </c>
      <c r="D80" s="16">
        <f>'[1]02'!D82</f>
        <v>184</v>
      </c>
      <c r="E80" s="16">
        <f>'[1]02'!E82</f>
        <v>0</v>
      </c>
      <c r="F80" s="15">
        <f t="shared" si="17"/>
        <v>344</v>
      </c>
      <c r="G80" s="15">
        <f>'[1]02'!H82</f>
        <v>160</v>
      </c>
      <c r="H80" s="16">
        <f>'[1]02'!I82</f>
        <v>0</v>
      </c>
      <c r="I80" s="16">
        <f>'[1]02'!J82</f>
        <v>0</v>
      </c>
      <c r="J80" s="16">
        <f>'[1]02'!K82</f>
        <v>0</v>
      </c>
      <c r="K80" s="15">
        <f t="shared" si="15"/>
        <v>160</v>
      </c>
      <c r="L80" s="18">
        <f>frq!C80</f>
        <v>1</v>
      </c>
      <c r="M80" s="16">
        <f t="shared" si="11"/>
        <v>160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160</v>
      </c>
    </row>
    <row r="81" spans="1:17">
      <c r="A81" s="8" t="s">
        <v>123</v>
      </c>
      <c r="B81" s="15">
        <f>'[1]02'!B83</f>
        <v>156</v>
      </c>
      <c r="C81" s="16">
        <f>'[1]02'!C83</f>
        <v>0</v>
      </c>
      <c r="D81" s="16">
        <f>'[1]02'!D83</f>
        <v>184</v>
      </c>
      <c r="E81" s="16">
        <f>'[1]02'!E83</f>
        <v>0</v>
      </c>
      <c r="F81" s="15">
        <f t="shared" si="17"/>
        <v>340</v>
      </c>
      <c r="G81" s="15">
        <f>'[1]02'!H83</f>
        <v>156</v>
      </c>
      <c r="H81" s="16">
        <f>'[1]02'!I83</f>
        <v>0</v>
      </c>
      <c r="I81" s="16">
        <f>'[1]02'!J83</f>
        <v>0</v>
      </c>
      <c r="J81" s="16">
        <f>'[1]02'!K83</f>
        <v>0</v>
      </c>
      <c r="K81" s="15">
        <f t="shared" si="15"/>
        <v>156</v>
      </c>
      <c r="L81" s="18">
        <f>frq!C81</f>
        <v>1</v>
      </c>
      <c r="M81" s="16">
        <f t="shared" si="11"/>
        <v>156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156</v>
      </c>
    </row>
    <row r="82" spans="1:17">
      <c r="A82" s="8" t="s">
        <v>124</v>
      </c>
      <c r="B82" s="15">
        <f>'[1]02'!B84</f>
        <v>162</v>
      </c>
      <c r="C82" s="16">
        <f>'[1]02'!C84</f>
        <v>0</v>
      </c>
      <c r="D82" s="16">
        <f>'[1]02'!D84</f>
        <v>184</v>
      </c>
      <c r="E82" s="16">
        <f>'[1]02'!E84</f>
        <v>0</v>
      </c>
      <c r="F82" s="15">
        <f t="shared" si="17"/>
        <v>346</v>
      </c>
      <c r="G82" s="15">
        <f>'[1]02'!H84</f>
        <v>160</v>
      </c>
      <c r="H82" s="16">
        <f>'[1]02'!I84</f>
        <v>0</v>
      </c>
      <c r="I82" s="16">
        <f>'[1]02'!J84</f>
        <v>0</v>
      </c>
      <c r="J82" s="16">
        <f>'[1]02'!K84</f>
        <v>0</v>
      </c>
      <c r="K82" s="15">
        <f t="shared" si="15"/>
        <v>160</v>
      </c>
      <c r="L82" s="18">
        <f>frq!C82</f>
        <v>1</v>
      </c>
      <c r="M82" s="16">
        <f t="shared" si="11"/>
        <v>160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160</v>
      </c>
    </row>
    <row r="83" spans="1:17">
      <c r="A83" s="8" t="s">
        <v>125</v>
      </c>
      <c r="B83" s="15">
        <f>'[1]02'!B85</f>
        <v>160</v>
      </c>
      <c r="C83" s="16">
        <f>'[1]02'!C85</f>
        <v>0</v>
      </c>
      <c r="D83" s="16">
        <f>'[1]02'!D85</f>
        <v>184</v>
      </c>
      <c r="E83" s="16">
        <f>'[1]02'!E85</f>
        <v>0</v>
      </c>
      <c r="F83" s="15">
        <f t="shared" si="17"/>
        <v>344</v>
      </c>
      <c r="G83" s="15">
        <f>'[1]02'!H85</f>
        <v>160</v>
      </c>
      <c r="H83" s="16">
        <f>'[1]02'!I85</f>
        <v>0</v>
      </c>
      <c r="I83" s="16">
        <f>'[1]02'!J85</f>
        <v>0</v>
      </c>
      <c r="J83" s="16">
        <f>'[1]02'!K85</f>
        <v>0</v>
      </c>
      <c r="K83" s="15">
        <f t="shared" si="15"/>
        <v>160</v>
      </c>
      <c r="L83" s="18">
        <f>frq!C83</f>
        <v>1</v>
      </c>
      <c r="M83" s="16">
        <f t="shared" si="11"/>
        <v>160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160</v>
      </c>
    </row>
    <row r="84" spans="1:17">
      <c r="A84" s="8" t="s">
        <v>126</v>
      </c>
      <c r="B84" s="15">
        <f>'[1]02'!B86</f>
        <v>160</v>
      </c>
      <c r="C84" s="16">
        <f>'[1]02'!C86</f>
        <v>0</v>
      </c>
      <c r="D84" s="16">
        <f>'[1]02'!D86</f>
        <v>184</v>
      </c>
      <c r="E84" s="16">
        <f>'[1]02'!E86</f>
        <v>0</v>
      </c>
      <c r="F84" s="15">
        <f t="shared" si="17"/>
        <v>344</v>
      </c>
      <c r="G84" s="15">
        <f>'[1]02'!H86</f>
        <v>160</v>
      </c>
      <c r="H84" s="16">
        <f>'[1]02'!I86</f>
        <v>0</v>
      </c>
      <c r="I84" s="16">
        <f>'[1]02'!J86</f>
        <v>0</v>
      </c>
      <c r="J84" s="16">
        <f>'[1]02'!K86</f>
        <v>0</v>
      </c>
      <c r="K84" s="15">
        <f t="shared" si="15"/>
        <v>160</v>
      </c>
      <c r="L84" s="18">
        <f>frq!C84</f>
        <v>1</v>
      </c>
      <c r="M84" s="16">
        <f t="shared" si="11"/>
        <v>160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160</v>
      </c>
    </row>
    <row r="85" spans="1:17">
      <c r="A85" s="8" t="s">
        <v>127</v>
      </c>
      <c r="B85" s="15">
        <f>'[1]02'!B87</f>
        <v>160</v>
      </c>
      <c r="C85" s="16">
        <f>'[1]02'!C87</f>
        <v>0</v>
      </c>
      <c r="D85" s="16">
        <f>'[1]02'!D87</f>
        <v>184</v>
      </c>
      <c r="E85" s="16">
        <f>'[1]02'!E87</f>
        <v>0</v>
      </c>
      <c r="F85" s="15">
        <f t="shared" si="17"/>
        <v>344</v>
      </c>
      <c r="G85" s="15">
        <f>'[1]02'!H87</f>
        <v>160</v>
      </c>
      <c r="H85" s="16">
        <f>'[1]02'!I87</f>
        <v>0</v>
      </c>
      <c r="I85" s="16">
        <f>'[1]02'!J87</f>
        <v>0</v>
      </c>
      <c r="J85" s="16">
        <f>'[1]02'!K87</f>
        <v>0</v>
      </c>
      <c r="K85" s="15">
        <f t="shared" si="15"/>
        <v>160</v>
      </c>
      <c r="L85" s="18">
        <f>frq!C85</f>
        <v>1</v>
      </c>
      <c r="M85" s="16">
        <f t="shared" si="11"/>
        <v>160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160</v>
      </c>
    </row>
    <row r="86" spans="1:17">
      <c r="A86" s="8" t="s">
        <v>128</v>
      </c>
      <c r="B86" s="15">
        <f>'[1]02'!B88</f>
        <v>160</v>
      </c>
      <c r="C86" s="16">
        <f>'[1]02'!C88</f>
        <v>0</v>
      </c>
      <c r="D86" s="16">
        <f>'[1]02'!D88</f>
        <v>184</v>
      </c>
      <c r="E86" s="16">
        <f>'[1]02'!E88</f>
        <v>0</v>
      </c>
      <c r="F86" s="15">
        <f t="shared" si="17"/>
        <v>344</v>
      </c>
      <c r="G86" s="15">
        <f>'[1]02'!H88</f>
        <v>160</v>
      </c>
      <c r="H86" s="16">
        <f>'[1]02'!I88</f>
        <v>0</v>
      </c>
      <c r="I86" s="16">
        <f>'[1]02'!J88</f>
        <v>0</v>
      </c>
      <c r="J86" s="16">
        <f>'[1]02'!K88</f>
        <v>0</v>
      </c>
      <c r="K86" s="15">
        <f t="shared" si="15"/>
        <v>160</v>
      </c>
      <c r="L86" s="18">
        <f>frq!C86</f>
        <v>1</v>
      </c>
      <c r="M86" s="16">
        <f t="shared" si="11"/>
        <v>160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160</v>
      </c>
    </row>
    <row r="87" spans="1:17">
      <c r="A87" s="8" t="s">
        <v>129</v>
      </c>
      <c r="B87" s="15">
        <f>'[1]02'!B89</f>
        <v>164</v>
      </c>
      <c r="C87" s="16">
        <f>'[1]02'!C89</f>
        <v>0</v>
      </c>
      <c r="D87" s="16">
        <f>'[1]02'!D89</f>
        <v>184</v>
      </c>
      <c r="E87" s="16">
        <f>'[1]02'!E89</f>
        <v>0</v>
      </c>
      <c r="F87" s="15">
        <f t="shared" si="17"/>
        <v>348</v>
      </c>
      <c r="G87" s="15">
        <f>'[1]02'!H89</f>
        <v>164</v>
      </c>
      <c r="H87" s="16">
        <f>'[1]02'!I89</f>
        <v>0</v>
      </c>
      <c r="I87" s="16">
        <f>'[1]02'!J89</f>
        <v>0</v>
      </c>
      <c r="J87" s="16">
        <f>'[1]02'!K89</f>
        <v>0</v>
      </c>
      <c r="K87" s="15">
        <f t="shared" si="15"/>
        <v>164</v>
      </c>
      <c r="L87" s="18">
        <f>frq!C87</f>
        <v>1</v>
      </c>
      <c r="M87" s="16">
        <f t="shared" si="11"/>
        <v>164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164</v>
      </c>
    </row>
    <row r="88" spans="1:17">
      <c r="A88" s="8" t="s">
        <v>130</v>
      </c>
      <c r="B88" s="15">
        <f>'[1]02'!B90</f>
        <v>160</v>
      </c>
      <c r="C88" s="16">
        <f>'[1]02'!C90</f>
        <v>0</v>
      </c>
      <c r="D88" s="16">
        <f>'[1]02'!D90</f>
        <v>184</v>
      </c>
      <c r="E88" s="16">
        <f>'[1]02'!E90</f>
        <v>0</v>
      </c>
      <c r="F88" s="15">
        <f t="shared" si="17"/>
        <v>344</v>
      </c>
      <c r="G88" s="15">
        <f>'[1]02'!H90</f>
        <v>160</v>
      </c>
      <c r="H88" s="16">
        <f>'[1]02'!I90</f>
        <v>0</v>
      </c>
      <c r="I88" s="16">
        <f>'[1]02'!J90</f>
        <v>0</v>
      </c>
      <c r="J88" s="16">
        <f>'[1]02'!K90</f>
        <v>0</v>
      </c>
      <c r="K88" s="15">
        <f t="shared" si="15"/>
        <v>160</v>
      </c>
      <c r="L88" s="18">
        <f>frq!C88</f>
        <v>1</v>
      </c>
      <c r="M88" s="16">
        <f t="shared" si="11"/>
        <v>160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160</v>
      </c>
    </row>
    <row r="89" spans="1:17">
      <c r="A89" s="8" t="s">
        <v>131</v>
      </c>
      <c r="B89" s="15">
        <f>'[1]02'!B91</f>
        <v>160</v>
      </c>
      <c r="C89" s="16">
        <f>'[1]02'!C91</f>
        <v>0</v>
      </c>
      <c r="D89" s="16">
        <f>'[1]02'!D91</f>
        <v>184</v>
      </c>
      <c r="E89" s="16">
        <f>'[1]02'!E91</f>
        <v>0</v>
      </c>
      <c r="F89" s="15">
        <f t="shared" si="17"/>
        <v>344</v>
      </c>
      <c r="G89" s="15">
        <f>'[1]02'!H91</f>
        <v>160</v>
      </c>
      <c r="H89" s="16">
        <f>'[1]02'!I91</f>
        <v>0</v>
      </c>
      <c r="I89" s="16">
        <f>'[1]02'!J91</f>
        <v>0</v>
      </c>
      <c r="J89" s="16">
        <f>'[1]02'!K91</f>
        <v>0</v>
      </c>
      <c r="K89" s="15">
        <f t="shared" si="15"/>
        <v>160</v>
      </c>
      <c r="L89" s="18">
        <f>frq!C89</f>
        <v>1</v>
      </c>
      <c r="M89" s="16">
        <f t="shared" si="11"/>
        <v>160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160</v>
      </c>
    </row>
    <row r="90" spans="1:17">
      <c r="A90" s="8" t="s">
        <v>132</v>
      </c>
      <c r="B90" s="15">
        <f>'[1]02'!B92</f>
        <v>160</v>
      </c>
      <c r="C90" s="16">
        <f>'[1]02'!C92</f>
        <v>0</v>
      </c>
      <c r="D90" s="16">
        <f>'[1]02'!D92</f>
        <v>184</v>
      </c>
      <c r="E90" s="16">
        <f>'[1]02'!E92</f>
        <v>0</v>
      </c>
      <c r="F90" s="15">
        <f t="shared" si="17"/>
        <v>344</v>
      </c>
      <c r="G90" s="15">
        <f>'[1]02'!H92</f>
        <v>160</v>
      </c>
      <c r="H90" s="16">
        <f>'[1]02'!I92</f>
        <v>0</v>
      </c>
      <c r="I90" s="16">
        <f>'[1]02'!J92</f>
        <v>0</v>
      </c>
      <c r="J90" s="16">
        <f>'[1]02'!K92</f>
        <v>0</v>
      </c>
      <c r="K90" s="15">
        <f t="shared" si="15"/>
        <v>160</v>
      </c>
      <c r="L90" s="18">
        <f>frq!C90</f>
        <v>1</v>
      </c>
      <c r="M90" s="16">
        <f t="shared" si="11"/>
        <v>160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160</v>
      </c>
    </row>
    <row r="91" spans="1:17">
      <c r="A91" s="8" t="s">
        <v>133</v>
      </c>
      <c r="B91" s="15">
        <f>'[1]02'!B93</f>
        <v>160</v>
      </c>
      <c r="C91" s="16">
        <f>'[1]02'!C93</f>
        <v>0</v>
      </c>
      <c r="D91" s="16">
        <f>'[1]02'!D93</f>
        <v>184</v>
      </c>
      <c r="E91" s="16">
        <f>'[1]02'!E93</f>
        <v>0</v>
      </c>
      <c r="F91" s="15">
        <f t="shared" si="17"/>
        <v>344</v>
      </c>
      <c r="G91" s="15">
        <f>'[1]02'!H93</f>
        <v>160</v>
      </c>
      <c r="H91" s="16">
        <f>'[1]02'!I93</f>
        <v>0</v>
      </c>
      <c r="I91" s="16">
        <f>'[1]02'!J93</f>
        <v>0</v>
      </c>
      <c r="J91" s="16">
        <f>'[1]02'!K93</f>
        <v>0</v>
      </c>
      <c r="K91" s="15">
        <f t="shared" si="15"/>
        <v>160</v>
      </c>
      <c r="L91" s="18">
        <f>frq!C91</f>
        <v>1</v>
      </c>
      <c r="M91" s="16">
        <f t="shared" si="11"/>
        <v>160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160</v>
      </c>
    </row>
    <row r="92" spans="1:17">
      <c r="A92" s="8" t="s">
        <v>134</v>
      </c>
      <c r="B92" s="15">
        <f>'[1]02'!B94</f>
        <v>160</v>
      </c>
      <c r="C92" s="16">
        <f>'[1]02'!C94</f>
        <v>0</v>
      </c>
      <c r="D92" s="16">
        <f>'[1]02'!D94</f>
        <v>184</v>
      </c>
      <c r="E92" s="16">
        <f>'[1]02'!E94</f>
        <v>0</v>
      </c>
      <c r="F92" s="15">
        <f t="shared" si="17"/>
        <v>344</v>
      </c>
      <c r="G92" s="15">
        <f>'[1]02'!H94</f>
        <v>160</v>
      </c>
      <c r="H92" s="16">
        <f>'[1]02'!I94</f>
        <v>0</v>
      </c>
      <c r="I92" s="16">
        <f>'[1]02'!J94</f>
        <v>0</v>
      </c>
      <c r="J92" s="16">
        <f>'[1]02'!K94</f>
        <v>0</v>
      </c>
      <c r="K92" s="15">
        <f t="shared" si="15"/>
        <v>160</v>
      </c>
      <c r="L92" s="18">
        <f>frq!C92</f>
        <v>1</v>
      </c>
      <c r="M92" s="16">
        <f t="shared" si="11"/>
        <v>160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160</v>
      </c>
    </row>
    <row r="93" spans="1:17">
      <c r="A93" s="8" t="s">
        <v>135</v>
      </c>
      <c r="B93" s="15">
        <f>'[1]02'!B95</f>
        <v>160</v>
      </c>
      <c r="C93" s="16">
        <f>'[1]02'!C95</f>
        <v>0</v>
      </c>
      <c r="D93" s="16">
        <f>'[1]02'!D95</f>
        <v>184</v>
      </c>
      <c r="E93" s="16">
        <f>'[1]02'!E95</f>
        <v>0</v>
      </c>
      <c r="F93" s="15">
        <f t="shared" si="17"/>
        <v>344</v>
      </c>
      <c r="G93" s="15">
        <f>'[1]02'!H95</f>
        <v>160</v>
      </c>
      <c r="H93" s="16">
        <f>'[1]02'!I95</f>
        <v>0</v>
      </c>
      <c r="I93" s="16">
        <f>'[1]02'!J95</f>
        <v>0</v>
      </c>
      <c r="J93" s="16">
        <f>'[1]02'!K95</f>
        <v>0</v>
      </c>
      <c r="K93" s="15">
        <f t="shared" si="15"/>
        <v>160</v>
      </c>
      <c r="L93" s="18">
        <f>frq!C93</f>
        <v>1</v>
      </c>
      <c r="M93" s="16">
        <f t="shared" si="11"/>
        <v>160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160</v>
      </c>
    </row>
    <row r="94" spans="1:17">
      <c r="A94" s="8" t="s">
        <v>136</v>
      </c>
      <c r="B94" s="15">
        <f>'[1]02'!B96</f>
        <v>160</v>
      </c>
      <c r="C94" s="16">
        <f>'[1]02'!C96</f>
        <v>0</v>
      </c>
      <c r="D94" s="16">
        <f>'[1]02'!D96</f>
        <v>184</v>
      </c>
      <c r="E94" s="16">
        <f>'[1]02'!E96</f>
        <v>0</v>
      </c>
      <c r="F94" s="15">
        <f t="shared" si="17"/>
        <v>344</v>
      </c>
      <c r="G94" s="15">
        <f>'[1]02'!H96</f>
        <v>160</v>
      </c>
      <c r="H94" s="16">
        <f>'[1]02'!I96</f>
        <v>0</v>
      </c>
      <c r="I94" s="16">
        <f>'[1]02'!J96</f>
        <v>0</v>
      </c>
      <c r="J94" s="16">
        <f>'[1]02'!K96</f>
        <v>0</v>
      </c>
      <c r="K94" s="15">
        <f t="shared" si="15"/>
        <v>160</v>
      </c>
      <c r="L94" s="18">
        <f>frq!C94</f>
        <v>1</v>
      </c>
      <c r="M94" s="16">
        <f t="shared" si="11"/>
        <v>160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160</v>
      </c>
    </row>
    <row r="95" spans="1:17">
      <c r="A95" s="8" t="s">
        <v>137</v>
      </c>
      <c r="B95" s="15">
        <f>'[1]02'!B97</f>
        <v>160</v>
      </c>
      <c r="C95" s="16">
        <f>'[1]02'!C97</f>
        <v>0</v>
      </c>
      <c r="D95" s="16">
        <f>'[1]02'!D97</f>
        <v>184</v>
      </c>
      <c r="E95" s="16">
        <f>'[1]02'!E97</f>
        <v>0</v>
      </c>
      <c r="F95" s="15">
        <f t="shared" si="17"/>
        <v>344</v>
      </c>
      <c r="G95" s="15">
        <f>'[1]02'!H97</f>
        <v>160</v>
      </c>
      <c r="H95" s="16">
        <f>'[1]02'!I97</f>
        <v>0</v>
      </c>
      <c r="I95" s="16">
        <f>'[1]02'!J97</f>
        <v>0</v>
      </c>
      <c r="J95" s="16">
        <f>'[1]02'!K97</f>
        <v>0</v>
      </c>
      <c r="K95" s="15">
        <f t="shared" si="15"/>
        <v>160</v>
      </c>
      <c r="L95" s="18">
        <f>frq!C95</f>
        <v>1</v>
      </c>
      <c r="M95" s="16">
        <f t="shared" si="11"/>
        <v>160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160</v>
      </c>
    </row>
    <row r="96" spans="1:17">
      <c r="A96" s="8" t="s">
        <v>138</v>
      </c>
      <c r="B96" s="15">
        <f>'[1]02'!B98</f>
        <v>160</v>
      </c>
      <c r="C96" s="16">
        <f>'[1]02'!C98</f>
        <v>0</v>
      </c>
      <c r="D96" s="16">
        <f>'[1]02'!D98</f>
        <v>184</v>
      </c>
      <c r="E96" s="16">
        <f>'[1]02'!E98</f>
        <v>0</v>
      </c>
      <c r="F96" s="15">
        <f t="shared" si="17"/>
        <v>344</v>
      </c>
      <c r="G96" s="15">
        <f>'[1]02'!H98</f>
        <v>160</v>
      </c>
      <c r="H96" s="16">
        <f>'[1]02'!I98</f>
        <v>0</v>
      </c>
      <c r="I96" s="16">
        <f>'[1]02'!J98</f>
        <v>0</v>
      </c>
      <c r="J96" s="16">
        <f>'[1]02'!K98</f>
        <v>0</v>
      </c>
      <c r="K96" s="15">
        <f t="shared" si="15"/>
        <v>160</v>
      </c>
      <c r="L96" s="18">
        <f>frq!C96</f>
        <v>1</v>
      </c>
      <c r="M96" s="16">
        <f t="shared" si="11"/>
        <v>160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160</v>
      </c>
    </row>
    <row r="97" spans="1:17">
      <c r="A97" s="8" t="s">
        <v>139</v>
      </c>
      <c r="B97" s="15">
        <f>'[1]02'!B99</f>
        <v>160</v>
      </c>
      <c r="C97" s="16">
        <f>'[1]02'!C99</f>
        <v>0</v>
      </c>
      <c r="D97" s="16">
        <f>'[1]02'!D99</f>
        <v>184</v>
      </c>
      <c r="E97" s="16">
        <f>'[1]02'!E99</f>
        <v>0</v>
      </c>
      <c r="F97" s="15">
        <f t="shared" si="17"/>
        <v>344</v>
      </c>
      <c r="G97" s="15">
        <f>'[1]02'!H99</f>
        <v>160</v>
      </c>
      <c r="H97" s="16">
        <f>'[1]02'!I99</f>
        <v>0</v>
      </c>
      <c r="I97" s="16">
        <f>'[1]02'!J99</f>
        <v>0</v>
      </c>
      <c r="J97" s="16">
        <f>'[1]02'!K99</f>
        <v>0</v>
      </c>
      <c r="K97" s="15">
        <f t="shared" si="15"/>
        <v>160</v>
      </c>
      <c r="L97" s="18">
        <f>frq!C97</f>
        <v>1</v>
      </c>
      <c r="M97" s="16">
        <f t="shared" si="11"/>
        <v>160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160</v>
      </c>
    </row>
    <row r="98" spans="1:17">
      <c r="A98" s="8" t="s">
        <v>140</v>
      </c>
      <c r="B98" s="15">
        <f>'[1]02'!B100</f>
        <v>160</v>
      </c>
      <c r="C98" s="16">
        <f>'[1]02'!C100</f>
        <v>0</v>
      </c>
      <c r="D98" s="16">
        <f>'[1]02'!D100</f>
        <v>184</v>
      </c>
      <c r="E98" s="16">
        <f>'[1]02'!E100</f>
        <v>0</v>
      </c>
      <c r="F98" s="15">
        <f t="shared" si="17"/>
        <v>344</v>
      </c>
      <c r="G98" s="15">
        <f>'[1]02'!H100</f>
        <v>160</v>
      </c>
      <c r="H98" s="16">
        <f>'[1]02'!I100</f>
        <v>0</v>
      </c>
      <c r="I98" s="16">
        <f>'[1]02'!J100</f>
        <v>0</v>
      </c>
      <c r="J98" s="16">
        <f>'[1]02'!K100</f>
        <v>0</v>
      </c>
      <c r="K98" s="15">
        <f t="shared" si="15"/>
        <v>160</v>
      </c>
      <c r="L98" s="18">
        <f>frq!C98</f>
        <v>1</v>
      </c>
      <c r="M98" s="16">
        <f t="shared" si="11"/>
        <v>160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160</v>
      </c>
    </row>
    <row r="99" spans="1:17">
      <c r="A99" s="8" t="s">
        <v>175</v>
      </c>
      <c r="B99" s="15">
        <f t="shared" ref="B99:Q99" si="18">SUM(B3:B98)/4000</f>
        <v>3.8485</v>
      </c>
      <c r="C99" s="15">
        <f t="shared" si="18"/>
        <v>0</v>
      </c>
      <c r="D99" s="15">
        <f t="shared" si="18"/>
        <v>4.3920000000000003</v>
      </c>
      <c r="E99" s="15">
        <f t="shared" si="18"/>
        <v>0</v>
      </c>
      <c r="F99" s="15">
        <f t="shared" si="18"/>
        <v>8.2405000000000008</v>
      </c>
      <c r="G99" s="15">
        <f t="shared" si="18"/>
        <v>3.8472499999999998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3.8472499999999998</v>
      </c>
      <c r="L99" s="15">
        <f t="shared" si="18"/>
        <v>2.4E-2</v>
      </c>
      <c r="M99" s="15">
        <f t="shared" si="18"/>
        <v>3.8472499999999998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3.8472499999999998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44593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195">
        <f>'[2]02'!B5</f>
        <v>84</v>
      </c>
      <c r="C3" s="196">
        <f>'[2]02'!C5</f>
        <v>0</v>
      </c>
      <c r="D3" s="196">
        <f>'[2]02'!D5</f>
        <v>0</v>
      </c>
      <c r="E3" s="196">
        <f>'[2]02'!E5</f>
        <v>0</v>
      </c>
      <c r="F3" s="15">
        <f>SUM(B3:E3)</f>
        <v>84</v>
      </c>
      <c r="G3" s="195">
        <f>'[2]02'!H5</f>
        <v>39</v>
      </c>
      <c r="H3" s="196">
        <f>'[2]02'!I5</f>
        <v>0</v>
      </c>
      <c r="I3" s="196">
        <f>'[2]02'!J5</f>
        <v>0</v>
      </c>
      <c r="J3" s="196">
        <f>'[2]02'!K5</f>
        <v>0</v>
      </c>
      <c r="K3" s="15">
        <f>SUM(G3:J3)</f>
        <v>39</v>
      </c>
      <c r="L3" s="18">
        <f>frq!C3</f>
        <v>1</v>
      </c>
      <c r="M3" s="167">
        <f>IF($L3=1,G3,IF(AND($L3=0.985,G3&gt;0.985*B3),B3*0.985,IF(AND($L3=0.965,G3&gt;0.965*B3),0.965*B3,G3)))-R3</f>
        <v>38.6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38.6</v>
      </c>
      <c r="R3" s="18">
        <v>0.4</v>
      </c>
    </row>
    <row r="4" spans="1:18">
      <c r="A4" s="8" t="s">
        <v>46</v>
      </c>
      <c r="B4" s="195">
        <f>'[2]02'!B6</f>
        <v>84</v>
      </c>
      <c r="C4" s="196">
        <f>'[2]02'!C6</f>
        <v>0</v>
      </c>
      <c r="D4" s="196">
        <f>'[2]02'!D6</f>
        <v>0</v>
      </c>
      <c r="E4" s="196">
        <f>'[2]02'!E6</f>
        <v>0</v>
      </c>
      <c r="F4" s="15">
        <f>SUM(B4:E4)</f>
        <v>84</v>
      </c>
      <c r="G4" s="195">
        <f>'[2]02'!H6</f>
        <v>39</v>
      </c>
      <c r="H4" s="196">
        <f>'[2]02'!I6</f>
        <v>0</v>
      </c>
      <c r="I4" s="196">
        <f>'[2]02'!J6</f>
        <v>0</v>
      </c>
      <c r="J4" s="196">
        <f>'[2]02'!K6</f>
        <v>0</v>
      </c>
      <c r="K4" s="15">
        <f t="shared" ref="K4:K67" si="3">SUM(G4:J4)</f>
        <v>39</v>
      </c>
      <c r="L4" s="18">
        <f>frq!C4</f>
        <v>1</v>
      </c>
      <c r="M4" s="167">
        <f t="shared" ref="M4:M67" si="4">IF($L4=1,G4,IF(AND($L4=0.985,G4&gt;0.985*B4),B4*0.985,IF(AND($L4=0.965,G4&gt;0.965*B4),0.965*B4,G4)))-R4</f>
        <v>38.6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38.6</v>
      </c>
      <c r="R4" s="18">
        <v>0.4</v>
      </c>
    </row>
    <row r="5" spans="1:18">
      <c r="A5" s="8" t="s">
        <v>47</v>
      </c>
      <c r="B5" s="195">
        <f>'[2]02'!B7</f>
        <v>84</v>
      </c>
      <c r="C5" s="196">
        <f>'[2]02'!C7</f>
        <v>0</v>
      </c>
      <c r="D5" s="196">
        <f>'[2]02'!D7</f>
        <v>0</v>
      </c>
      <c r="E5" s="196">
        <f>'[2]02'!E7</f>
        <v>0</v>
      </c>
      <c r="F5" s="15">
        <f t="shared" ref="F5:F68" si="6">SUM(B5:E5)</f>
        <v>84</v>
      </c>
      <c r="G5" s="195">
        <f>'[2]02'!H7</f>
        <v>39</v>
      </c>
      <c r="H5" s="196">
        <f>'[2]02'!I7</f>
        <v>0</v>
      </c>
      <c r="I5" s="196">
        <f>'[2]02'!J7</f>
        <v>0</v>
      </c>
      <c r="J5" s="196">
        <f>'[2]02'!K7</f>
        <v>0</v>
      </c>
      <c r="K5" s="15">
        <f t="shared" si="3"/>
        <v>39</v>
      </c>
      <c r="L5" s="18">
        <f>frq!C5</f>
        <v>1</v>
      </c>
      <c r="M5" s="167">
        <f t="shared" si="4"/>
        <v>38.6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38.6</v>
      </c>
      <c r="R5" s="18">
        <v>0.4</v>
      </c>
    </row>
    <row r="6" spans="1:18">
      <c r="A6" s="8" t="s">
        <v>48</v>
      </c>
      <c r="B6" s="195">
        <f>'[2]02'!B8</f>
        <v>84</v>
      </c>
      <c r="C6" s="196">
        <f>'[2]02'!C8</f>
        <v>0</v>
      </c>
      <c r="D6" s="196">
        <f>'[2]02'!D8</f>
        <v>0</v>
      </c>
      <c r="E6" s="196">
        <f>'[2]02'!E8</f>
        <v>0</v>
      </c>
      <c r="F6" s="15">
        <f t="shared" si="6"/>
        <v>84</v>
      </c>
      <c r="G6" s="195">
        <f>'[2]02'!H8</f>
        <v>39</v>
      </c>
      <c r="H6" s="196">
        <f>'[2]02'!I8</f>
        <v>0</v>
      </c>
      <c r="I6" s="196">
        <f>'[2]02'!J8</f>
        <v>0</v>
      </c>
      <c r="J6" s="196">
        <f>'[2]02'!K8</f>
        <v>0</v>
      </c>
      <c r="K6" s="15">
        <f t="shared" si="3"/>
        <v>39</v>
      </c>
      <c r="L6" s="18">
        <f>frq!C6</f>
        <v>1</v>
      </c>
      <c r="M6" s="167">
        <f t="shared" si="4"/>
        <v>38.6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38.6</v>
      </c>
      <c r="R6" s="18">
        <v>0.4</v>
      </c>
    </row>
    <row r="7" spans="1:18">
      <c r="A7" s="8" t="s">
        <v>49</v>
      </c>
      <c r="B7" s="195">
        <f>'[2]02'!B9</f>
        <v>84</v>
      </c>
      <c r="C7" s="196">
        <f>'[2]02'!C9</f>
        <v>0</v>
      </c>
      <c r="D7" s="196">
        <f>'[2]02'!D9</f>
        <v>0</v>
      </c>
      <c r="E7" s="196">
        <f>'[2]02'!E9</f>
        <v>0</v>
      </c>
      <c r="F7" s="15">
        <f t="shared" si="6"/>
        <v>84</v>
      </c>
      <c r="G7" s="195">
        <f>'[2]02'!H9</f>
        <v>39</v>
      </c>
      <c r="H7" s="196">
        <f>'[2]02'!I9</f>
        <v>0</v>
      </c>
      <c r="I7" s="196">
        <f>'[2]02'!J9</f>
        <v>0</v>
      </c>
      <c r="J7" s="196">
        <f>'[2]02'!K9</f>
        <v>0</v>
      </c>
      <c r="K7" s="15">
        <f t="shared" si="3"/>
        <v>39</v>
      </c>
      <c r="L7" s="18">
        <f>frq!C7</f>
        <v>1</v>
      </c>
      <c r="M7" s="167">
        <f t="shared" si="4"/>
        <v>38.6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38.6</v>
      </c>
      <c r="R7" s="18">
        <v>0.4</v>
      </c>
    </row>
    <row r="8" spans="1:18">
      <c r="A8" s="8" t="s">
        <v>50</v>
      </c>
      <c r="B8" s="195">
        <f>'[2]02'!B10</f>
        <v>84</v>
      </c>
      <c r="C8" s="196">
        <f>'[2]02'!C10</f>
        <v>0</v>
      </c>
      <c r="D8" s="196">
        <f>'[2]02'!D10</f>
        <v>0</v>
      </c>
      <c r="E8" s="196">
        <f>'[2]02'!E10</f>
        <v>0</v>
      </c>
      <c r="F8" s="15">
        <f t="shared" si="6"/>
        <v>84</v>
      </c>
      <c r="G8" s="195">
        <f>'[2]02'!H10</f>
        <v>39</v>
      </c>
      <c r="H8" s="196">
        <f>'[2]02'!I10</f>
        <v>0</v>
      </c>
      <c r="I8" s="196">
        <f>'[2]02'!J10</f>
        <v>0</v>
      </c>
      <c r="J8" s="196">
        <f>'[2]02'!K10</f>
        <v>0</v>
      </c>
      <c r="K8" s="15">
        <f t="shared" si="3"/>
        <v>39</v>
      </c>
      <c r="L8" s="18">
        <f>frq!C8</f>
        <v>1</v>
      </c>
      <c r="M8" s="167">
        <f t="shared" si="4"/>
        <v>38.6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38.6</v>
      </c>
      <c r="R8" s="18">
        <v>0.4</v>
      </c>
    </row>
    <row r="9" spans="1:18">
      <c r="A9" s="8" t="s">
        <v>51</v>
      </c>
      <c r="B9" s="195">
        <f>'[2]02'!B11</f>
        <v>84</v>
      </c>
      <c r="C9" s="196">
        <f>'[2]02'!C11</f>
        <v>0</v>
      </c>
      <c r="D9" s="196">
        <f>'[2]02'!D11</f>
        <v>0</v>
      </c>
      <c r="E9" s="196">
        <f>'[2]02'!E11</f>
        <v>0</v>
      </c>
      <c r="F9" s="15">
        <f t="shared" si="6"/>
        <v>84</v>
      </c>
      <c r="G9" s="195">
        <f>'[2]02'!H11</f>
        <v>39</v>
      </c>
      <c r="H9" s="196">
        <f>'[2]02'!I11</f>
        <v>0</v>
      </c>
      <c r="I9" s="196">
        <f>'[2]02'!J11</f>
        <v>0</v>
      </c>
      <c r="J9" s="196">
        <f>'[2]02'!K11</f>
        <v>0</v>
      </c>
      <c r="K9" s="15">
        <f t="shared" si="3"/>
        <v>39</v>
      </c>
      <c r="L9" s="18">
        <f>frq!C9</f>
        <v>1</v>
      </c>
      <c r="M9" s="167">
        <f t="shared" si="4"/>
        <v>38.6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38.6</v>
      </c>
      <c r="R9" s="18">
        <v>0.4</v>
      </c>
    </row>
    <row r="10" spans="1:18">
      <c r="A10" s="8" t="s">
        <v>52</v>
      </c>
      <c r="B10" s="195">
        <f>'[2]02'!B12</f>
        <v>84</v>
      </c>
      <c r="C10" s="196">
        <f>'[2]02'!C12</f>
        <v>0</v>
      </c>
      <c r="D10" s="196">
        <f>'[2]02'!D12</f>
        <v>0</v>
      </c>
      <c r="E10" s="196">
        <f>'[2]02'!E12</f>
        <v>0</v>
      </c>
      <c r="F10" s="15">
        <f t="shared" si="6"/>
        <v>84</v>
      </c>
      <c r="G10" s="195">
        <f>'[2]02'!H12</f>
        <v>39</v>
      </c>
      <c r="H10" s="196">
        <f>'[2]02'!I12</f>
        <v>0</v>
      </c>
      <c r="I10" s="196">
        <f>'[2]02'!J12</f>
        <v>0</v>
      </c>
      <c r="J10" s="196">
        <f>'[2]02'!K12</f>
        <v>0</v>
      </c>
      <c r="K10" s="15">
        <f t="shared" si="3"/>
        <v>39</v>
      </c>
      <c r="L10" s="18">
        <f>frq!C10</f>
        <v>1</v>
      </c>
      <c r="M10" s="167">
        <f t="shared" si="4"/>
        <v>38.6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38.6</v>
      </c>
      <c r="R10" s="18">
        <v>0.4</v>
      </c>
    </row>
    <row r="11" spans="1:18">
      <c r="A11" s="8" t="s">
        <v>53</v>
      </c>
      <c r="B11" s="195">
        <f>'[2]02'!B13</f>
        <v>84</v>
      </c>
      <c r="C11" s="196">
        <f>'[2]02'!C13</f>
        <v>0</v>
      </c>
      <c r="D11" s="196">
        <f>'[2]02'!D13</f>
        <v>0</v>
      </c>
      <c r="E11" s="196">
        <f>'[2]02'!E13</f>
        <v>0</v>
      </c>
      <c r="F11" s="15">
        <f t="shared" si="6"/>
        <v>84</v>
      </c>
      <c r="G11" s="195">
        <f>'[2]02'!H13</f>
        <v>39</v>
      </c>
      <c r="H11" s="196">
        <f>'[2]02'!I13</f>
        <v>0</v>
      </c>
      <c r="I11" s="196">
        <f>'[2]02'!J13</f>
        <v>0</v>
      </c>
      <c r="J11" s="196">
        <f>'[2]02'!K13</f>
        <v>0</v>
      </c>
      <c r="K11" s="15">
        <f t="shared" si="3"/>
        <v>39</v>
      </c>
      <c r="L11" s="18">
        <f>frq!C11</f>
        <v>1</v>
      </c>
      <c r="M11" s="167">
        <f t="shared" si="4"/>
        <v>38.6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38.6</v>
      </c>
      <c r="R11" s="18">
        <v>0.4</v>
      </c>
    </row>
    <row r="12" spans="1:18">
      <c r="A12" s="8" t="s">
        <v>54</v>
      </c>
      <c r="B12" s="195">
        <f>'[2]02'!B14</f>
        <v>84</v>
      </c>
      <c r="C12" s="196">
        <f>'[2]02'!C14</f>
        <v>0</v>
      </c>
      <c r="D12" s="196">
        <f>'[2]02'!D14</f>
        <v>0</v>
      </c>
      <c r="E12" s="196">
        <f>'[2]02'!E14</f>
        <v>0</v>
      </c>
      <c r="F12" s="15">
        <f t="shared" si="6"/>
        <v>84</v>
      </c>
      <c r="G12" s="195">
        <f>'[2]02'!H14</f>
        <v>39</v>
      </c>
      <c r="H12" s="196">
        <f>'[2]02'!I14</f>
        <v>0</v>
      </c>
      <c r="I12" s="196">
        <f>'[2]02'!J14</f>
        <v>0</v>
      </c>
      <c r="J12" s="196">
        <f>'[2]02'!K14</f>
        <v>0</v>
      </c>
      <c r="K12" s="15">
        <f t="shared" si="3"/>
        <v>39</v>
      </c>
      <c r="L12" s="18">
        <f>frq!C12</f>
        <v>1</v>
      </c>
      <c r="M12" s="167">
        <f t="shared" si="4"/>
        <v>38.6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38.6</v>
      </c>
      <c r="R12" s="18">
        <v>0.4</v>
      </c>
    </row>
    <row r="13" spans="1:18">
      <c r="A13" s="8" t="s">
        <v>55</v>
      </c>
      <c r="B13" s="195">
        <f>'[2]02'!B15</f>
        <v>84</v>
      </c>
      <c r="C13" s="196">
        <f>'[2]02'!C15</f>
        <v>0</v>
      </c>
      <c r="D13" s="196">
        <f>'[2]02'!D15</f>
        <v>0</v>
      </c>
      <c r="E13" s="196">
        <f>'[2]02'!E15</f>
        <v>0</v>
      </c>
      <c r="F13" s="15">
        <f t="shared" si="6"/>
        <v>84</v>
      </c>
      <c r="G13" s="195">
        <f>'[2]02'!H15</f>
        <v>39</v>
      </c>
      <c r="H13" s="196">
        <f>'[2]02'!I15</f>
        <v>0</v>
      </c>
      <c r="I13" s="196">
        <f>'[2]02'!J15</f>
        <v>0</v>
      </c>
      <c r="J13" s="196">
        <f>'[2]02'!K15</f>
        <v>0</v>
      </c>
      <c r="K13" s="15">
        <f t="shared" si="3"/>
        <v>39</v>
      </c>
      <c r="L13" s="18">
        <f>frq!C13</f>
        <v>1</v>
      </c>
      <c r="M13" s="167">
        <f t="shared" si="4"/>
        <v>38.6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38.6</v>
      </c>
      <c r="R13" s="18">
        <v>0.4</v>
      </c>
    </row>
    <row r="14" spans="1:18">
      <c r="A14" s="8" t="s">
        <v>56</v>
      </c>
      <c r="B14" s="195">
        <f>'[2]02'!B16</f>
        <v>84</v>
      </c>
      <c r="C14" s="196">
        <f>'[2]02'!C16</f>
        <v>0</v>
      </c>
      <c r="D14" s="196">
        <f>'[2]02'!D16</f>
        <v>0</v>
      </c>
      <c r="E14" s="196">
        <f>'[2]02'!E16</f>
        <v>0</v>
      </c>
      <c r="F14" s="15">
        <f t="shared" si="6"/>
        <v>84</v>
      </c>
      <c r="G14" s="195">
        <f>'[2]02'!H16</f>
        <v>39</v>
      </c>
      <c r="H14" s="196">
        <f>'[2]02'!I16</f>
        <v>0</v>
      </c>
      <c r="I14" s="196">
        <f>'[2]02'!J16</f>
        <v>0</v>
      </c>
      <c r="J14" s="196">
        <f>'[2]02'!K16</f>
        <v>0</v>
      </c>
      <c r="K14" s="15">
        <f t="shared" si="3"/>
        <v>39</v>
      </c>
      <c r="L14" s="18">
        <f>frq!C14</f>
        <v>1</v>
      </c>
      <c r="M14" s="167">
        <f t="shared" si="4"/>
        <v>38.6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38.6</v>
      </c>
      <c r="R14" s="18">
        <v>0.4</v>
      </c>
    </row>
    <row r="15" spans="1:18">
      <c r="A15" s="8" t="s">
        <v>57</v>
      </c>
      <c r="B15" s="195">
        <f>'[2]02'!B17</f>
        <v>84</v>
      </c>
      <c r="C15" s="196">
        <f>'[2]02'!C17</f>
        <v>0</v>
      </c>
      <c r="D15" s="196">
        <f>'[2]02'!D17</f>
        <v>0</v>
      </c>
      <c r="E15" s="196">
        <f>'[2]02'!E17</f>
        <v>0</v>
      </c>
      <c r="F15" s="15">
        <f t="shared" si="6"/>
        <v>84</v>
      </c>
      <c r="G15" s="195">
        <f>'[2]02'!H17</f>
        <v>39</v>
      </c>
      <c r="H15" s="196">
        <f>'[2]02'!I17</f>
        <v>0</v>
      </c>
      <c r="I15" s="196">
        <f>'[2]02'!J17</f>
        <v>0</v>
      </c>
      <c r="J15" s="196">
        <f>'[2]02'!K17</f>
        <v>0</v>
      </c>
      <c r="K15" s="15">
        <f t="shared" si="3"/>
        <v>39</v>
      </c>
      <c r="L15" s="18">
        <f>frq!C15</f>
        <v>1</v>
      </c>
      <c r="M15" s="167">
        <f t="shared" si="4"/>
        <v>38.6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38.6</v>
      </c>
      <c r="R15" s="18">
        <v>0.4</v>
      </c>
    </row>
    <row r="16" spans="1:18">
      <c r="A16" s="8" t="s">
        <v>58</v>
      </c>
      <c r="B16" s="195">
        <f>'[2]02'!B18</f>
        <v>84</v>
      </c>
      <c r="C16" s="196">
        <f>'[2]02'!C18</f>
        <v>0</v>
      </c>
      <c r="D16" s="196">
        <f>'[2]02'!D18</f>
        <v>0</v>
      </c>
      <c r="E16" s="196">
        <f>'[2]02'!E18</f>
        <v>0</v>
      </c>
      <c r="F16" s="15">
        <f t="shared" si="6"/>
        <v>84</v>
      </c>
      <c r="G16" s="195">
        <f>'[2]02'!H18</f>
        <v>39</v>
      </c>
      <c r="H16" s="196">
        <f>'[2]02'!I18</f>
        <v>0</v>
      </c>
      <c r="I16" s="196">
        <f>'[2]02'!J18</f>
        <v>0</v>
      </c>
      <c r="J16" s="196">
        <f>'[2]02'!K18</f>
        <v>0</v>
      </c>
      <c r="K16" s="15">
        <f t="shared" si="3"/>
        <v>39</v>
      </c>
      <c r="L16" s="18">
        <f>frq!C16</f>
        <v>1</v>
      </c>
      <c r="M16" s="167">
        <f t="shared" si="4"/>
        <v>38.6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38.6</v>
      </c>
      <c r="R16" s="18">
        <v>0.4</v>
      </c>
    </row>
    <row r="17" spans="1:18">
      <c r="A17" s="8" t="s">
        <v>59</v>
      </c>
      <c r="B17" s="195">
        <f>'[2]02'!B19</f>
        <v>84</v>
      </c>
      <c r="C17" s="196">
        <f>'[2]02'!C19</f>
        <v>0</v>
      </c>
      <c r="D17" s="196">
        <f>'[2]02'!D19</f>
        <v>0</v>
      </c>
      <c r="E17" s="196">
        <f>'[2]02'!E19</f>
        <v>0</v>
      </c>
      <c r="F17" s="15">
        <f t="shared" si="6"/>
        <v>84</v>
      </c>
      <c r="G17" s="195">
        <f>'[2]02'!H19</f>
        <v>39</v>
      </c>
      <c r="H17" s="196">
        <f>'[2]02'!I19</f>
        <v>0</v>
      </c>
      <c r="I17" s="196">
        <f>'[2]02'!J19</f>
        <v>0</v>
      </c>
      <c r="J17" s="196">
        <f>'[2]02'!K19</f>
        <v>0</v>
      </c>
      <c r="K17" s="15">
        <f t="shared" si="3"/>
        <v>39</v>
      </c>
      <c r="L17" s="18">
        <f>frq!C17</f>
        <v>1</v>
      </c>
      <c r="M17" s="167">
        <f t="shared" si="4"/>
        <v>38.6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38.6</v>
      </c>
      <c r="R17" s="18">
        <v>0.4</v>
      </c>
    </row>
    <row r="18" spans="1:18">
      <c r="A18" s="8" t="s">
        <v>60</v>
      </c>
      <c r="B18" s="195">
        <f>'[2]02'!B20</f>
        <v>84</v>
      </c>
      <c r="C18" s="196">
        <f>'[2]02'!C20</f>
        <v>0</v>
      </c>
      <c r="D18" s="196">
        <f>'[2]02'!D20</f>
        <v>0</v>
      </c>
      <c r="E18" s="196">
        <f>'[2]02'!E20</f>
        <v>0</v>
      </c>
      <c r="F18" s="15">
        <f t="shared" si="6"/>
        <v>84</v>
      </c>
      <c r="G18" s="195">
        <f>'[2]02'!H20</f>
        <v>39</v>
      </c>
      <c r="H18" s="196">
        <f>'[2]02'!I20</f>
        <v>0</v>
      </c>
      <c r="I18" s="196">
        <f>'[2]02'!J20</f>
        <v>0</v>
      </c>
      <c r="J18" s="196">
        <f>'[2]02'!K20</f>
        <v>0</v>
      </c>
      <c r="K18" s="15">
        <f t="shared" si="3"/>
        <v>39</v>
      </c>
      <c r="L18" s="18">
        <f>frq!C18</f>
        <v>1</v>
      </c>
      <c r="M18" s="167">
        <f t="shared" si="4"/>
        <v>38.6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38.6</v>
      </c>
      <c r="R18" s="18">
        <v>0.4</v>
      </c>
    </row>
    <row r="19" spans="1:18">
      <c r="A19" s="8" t="s">
        <v>61</v>
      </c>
      <c r="B19" s="195">
        <f>'[2]02'!B21</f>
        <v>84</v>
      </c>
      <c r="C19" s="196">
        <f>'[2]02'!C21</f>
        <v>0</v>
      </c>
      <c r="D19" s="196">
        <f>'[2]02'!D21</f>
        <v>0</v>
      </c>
      <c r="E19" s="196">
        <f>'[2]02'!E21</f>
        <v>0</v>
      </c>
      <c r="F19" s="15">
        <f t="shared" si="6"/>
        <v>84</v>
      </c>
      <c r="G19" s="195">
        <f>'[2]02'!H21</f>
        <v>39</v>
      </c>
      <c r="H19" s="196">
        <f>'[2]02'!I21</f>
        <v>0</v>
      </c>
      <c r="I19" s="196">
        <f>'[2]02'!J21</f>
        <v>0</v>
      </c>
      <c r="J19" s="196">
        <f>'[2]02'!K21</f>
        <v>0</v>
      </c>
      <c r="K19" s="15">
        <f t="shared" si="3"/>
        <v>39</v>
      </c>
      <c r="L19" s="18">
        <f>frq!C19</f>
        <v>1</v>
      </c>
      <c r="M19" s="167">
        <f t="shared" si="4"/>
        <v>38.6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38.6</v>
      </c>
      <c r="R19" s="18">
        <v>0.4</v>
      </c>
    </row>
    <row r="20" spans="1:18">
      <c r="A20" s="8" t="s">
        <v>62</v>
      </c>
      <c r="B20" s="195">
        <f>'[2]02'!B22</f>
        <v>84</v>
      </c>
      <c r="C20" s="196">
        <f>'[2]02'!C22</f>
        <v>0</v>
      </c>
      <c r="D20" s="196">
        <f>'[2]02'!D22</f>
        <v>0</v>
      </c>
      <c r="E20" s="196">
        <f>'[2]02'!E22</f>
        <v>0</v>
      </c>
      <c r="F20" s="15">
        <f t="shared" si="6"/>
        <v>84</v>
      </c>
      <c r="G20" s="195">
        <f>'[2]02'!H22</f>
        <v>39</v>
      </c>
      <c r="H20" s="196">
        <f>'[2]02'!I22</f>
        <v>0</v>
      </c>
      <c r="I20" s="196">
        <f>'[2]02'!J22</f>
        <v>0</v>
      </c>
      <c r="J20" s="196">
        <f>'[2]02'!K22</f>
        <v>0</v>
      </c>
      <c r="K20" s="15">
        <f t="shared" si="3"/>
        <v>39</v>
      </c>
      <c r="L20" s="18">
        <f>frq!C20</f>
        <v>1</v>
      </c>
      <c r="M20" s="167">
        <f t="shared" si="4"/>
        <v>38.6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38.6</v>
      </c>
      <c r="R20" s="18">
        <v>0.4</v>
      </c>
    </row>
    <row r="21" spans="1:18">
      <c r="A21" s="8" t="s">
        <v>63</v>
      </c>
      <c r="B21" s="195">
        <f>'[2]02'!B23</f>
        <v>84</v>
      </c>
      <c r="C21" s="196">
        <f>'[2]02'!C23</f>
        <v>0</v>
      </c>
      <c r="D21" s="196">
        <f>'[2]02'!D23</f>
        <v>0</v>
      </c>
      <c r="E21" s="196">
        <f>'[2]02'!E23</f>
        <v>0</v>
      </c>
      <c r="F21" s="15">
        <f t="shared" si="6"/>
        <v>84</v>
      </c>
      <c r="G21" s="195">
        <f>'[2]02'!H23</f>
        <v>39</v>
      </c>
      <c r="H21" s="196">
        <f>'[2]02'!I23</f>
        <v>0</v>
      </c>
      <c r="I21" s="196">
        <f>'[2]02'!J23</f>
        <v>0</v>
      </c>
      <c r="J21" s="196">
        <f>'[2]02'!K23</f>
        <v>0</v>
      </c>
      <c r="K21" s="15">
        <f t="shared" si="3"/>
        <v>39</v>
      </c>
      <c r="L21" s="18">
        <f>frq!C21</f>
        <v>1</v>
      </c>
      <c r="M21" s="167">
        <f t="shared" si="4"/>
        <v>38.6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38.6</v>
      </c>
      <c r="R21" s="18">
        <v>0.4</v>
      </c>
    </row>
    <row r="22" spans="1:18">
      <c r="A22" s="8" t="s">
        <v>64</v>
      </c>
      <c r="B22" s="195">
        <f>'[2]02'!B24</f>
        <v>84</v>
      </c>
      <c r="C22" s="196">
        <f>'[2]02'!C24</f>
        <v>0</v>
      </c>
      <c r="D22" s="196">
        <f>'[2]02'!D24</f>
        <v>0</v>
      </c>
      <c r="E22" s="196">
        <f>'[2]02'!E24</f>
        <v>0</v>
      </c>
      <c r="F22" s="15">
        <f t="shared" si="6"/>
        <v>84</v>
      </c>
      <c r="G22" s="195">
        <f>'[2]02'!H24</f>
        <v>39</v>
      </c>
      <c r="H22" s="196">
        <f>'[2]02'!I24</f>
        <v>0</v>
      </c>
      <c r="I22" s="196">
        <f>'[2]02'!J24</f>
        <v>0</v>
      </c>
      <c r="J22" s="196">
        <f>'[2]02'!K24</f>
        <v>0</v>
      </c>
      <c r="K22" s="15">
        <f t="shared" si="3"/>
        <v>39</v>
      </c>
      <c r="L22" s="18">
        <f>frq!C22</f>
        <v>1</v>
      </c>
      <c r="M22" s="167">
        <f t="shared" si="4"/>
        <v>38.6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38.6</v>
      </c>
      <c r="R22" s="18">
        <v>0.4</v>
      </c>
    </row>
    <row r="23" spans="1:18">
      <c r="A23" s="8" t="s">
        <v>65</v>
      </c>
      <c r="B23" s="195">
        <f>'[2]02'!B25</f>
        <v>84</v>
      </c>
      <c r="C23" s="196">
        <f>'[2]02'!C25</f>
        <v>0</v>
      </c>
      <c r="D23" s="196">
        <f>'[2]02'!D25</f>
        <v>0</v>
      </c>
      <c r="E23" s="196">
        <f>'[2]02'!E25</f>
        <v>0</v>
      </c>
      <c r="F23" s="15">
        <f t="shared" si="6"/>
        <v>84</v>
      </c>
      <c r="G23" s="195">
        <f>'[2]02'!H25</f>
        <v>40</v>
      </c>
      <c r="H23" s="196">
        <f>'[2]02'!I25</f>
        <v>0</v>
      </c>
      <c r="I23" s="196">
        <f>'[2]02'!J25</f>
        <v>0</v>
      </c>
      <c r="J23" s="196">
        <f>'[2]02'!K25</f>
        <v>0</v>
      </c>
      <c r="K23" s="15">
        <f t="shared" si="3"/>
        <v>40</v>
      </c>
      <c r="L23" s="18">
        <f>frq!C23</f>
        <v>1</v>
      </c>
      <c r="M23" s="167">
        <f t="shared" si="4"/>
        <v>39.6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39.6</v>
      </c>
      <c r="R23" s="18">
        <v>0.4</v>
      </c>
    </row>
    <row r="24" spans="1:18">
      <c r="A24" s="8" t="s">
        <v>66</v>
      </c>
      <c r="B24" s="195">
        <f>'[2]02'!B26</f>
        <v>84</v>
      </c>
      <c r="C24" s="196">
        <f>'[2]02'!C26</f>
        <v>0</v>
      </c>
      <c r="D24" s="196">
        <f>'[2]02'!D26</f>
        <v>0</v>
      </c>
      <c r="E24" s="196">
        <f>'[2]02'!E26</f>
        <v>0</v>
      </c>
      <c r="F24" s="15">
        <f t="shared" si="6"/>
        <v>84</v>
      </c>
      <c r="G24" s="195">
        <f>'[2]02'!H26</f>
        <v>40</v>
      </c>
      <c r="H24" s="196">
        <f>'[2]02'!I26</f>
        <v>0</v>
      </c>
      <c r="I24" s="196">
        <f>'[2]02'!J26</f>
        <v>0</v>
      </c>
      <c r="J24" s="196">
        <f>'[2]02'!K26</f>
        <v>0</v>
      </c>
      <c r="K24" s="15">
        <f t="shared" si="3"/>
        <v>40</v>
      </c>
      <c r="L24" s="18">
        <f>frq!C24</f>
        <v>1</v>
      </c>
      <c r="M24" s="167">
        <f t="shared" si="4"/>
        <v>39.6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39.6</v>
      </c>
      <c r="R24" s="18">
        <v>0.4</v>
      </c>
    </row>
    <row r="25" spans="1:18">
      <c r="A25" s="8" t="s">
        <v>67</v>
      </c>
      <c r="B25" s="195">
        <f>'[2]02'!B27</f>
        <v>84</v>
      </c>
      <c r="C25" s="196">
        <f>'[2]02'!C27</f>
        <v>0</v>
      </c>
      <c r="D25" s="196">
        <f>'[2]02'!D27</f>
        <v>0</v>
      </c>
      <c r="E25" s="196">
        <f>'[2]02'!E27</f>
        <v>0</v>
      </c>
      <c r="F25" s="15">
        <f t="shared" si="6"/>
        <v>84</v>
      </c>
      <c r="G25" s="195">
        <f>'[2]02'!H27</f>
        <v>40</v>
      </c>
      <c r="H25" s="196">
        <f>'[2]02'!I27</f>
        <v>0</v>
      </c>
      <c r="I25" s="196">
        <f>'[2]02'!J27</f>
        <v>0</v>
      </c>
      <c r="J25" s="196">
        <f>'[2]02'!K27</f>
        <v>0</v>
      </c>
      <c r="K25" s="15">
        <f t="shared" si="3"/>
        <v>40</v>
      </c>
      <c r="L25" s="18">
        <f>frq!C25</f>
        <v>1</v>
      </c>
      <c r="M25" s="167">
        <f t="shared" si="4"/>
        <v>39.6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39.6</v>
      </c>
      <c r="R25" s="18">
        <v>0.4</v>
      </c>
    </row>
    <row r="26" spans="1:18">
      <c r="A26" s="8" t="s">
        <v>68</v>
      </c>
      <c r="B26" s="195">
        <f>'[2]02'!B28</f>
        <v>84</v>
      </c>
      <c r="C26" s="196">
        <f>'[2]02'!C28</f>
        <v>0</v>
      </c>
      <c r="D26" s="196">
        <f>'[2]02'!D28</f>
        <v>0</v>
      </c>
      <c r="E26" s="196">
        <f>'[2]02'!E28</f>
        <v>0</v>
      </c>
      <c r="F26" s="15">
        <f t="shared" si="6"/>
        <v>84</v>
      </c>
      <c r="G26" s="195">
        <f>'[2]02'!H28</f>
        <v>40</v>
      </c>
      <c r="H26" s="196">
        <f>'[2]02'!I28</f>
        <v>0</v>
      </c>
      <c r="I26" s="196">
        <f>'[2]02'!J28</f>
        <v>0</v>
      </c>
      <c r="J26" s="196">
        <f>'[2]02'!K28</f>
        <v>0</v>
      </c>
      <c r="K26" s="15">
        <f t="shared" si="3"/>
        <v>40</v>
      </c>
      <c r="L26" s="18">
        <f>frq!C26</f>
        <v>1</v>
      </c>
      <c r="M26" s="167">
        <f t="shared" si="4"/>
        <v>39.6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39.6</v>
      </c>
      <c r="R26" s="18">
        <v>0.4</v>
      </c>
    </row>
    <row r="27" spans="1:18">
      <c r="A27" s="8" t="s">
        <v>69</v>
      </c>
      <c r="B27" s="195">
        <f>'[2]02'!B29</f>
        <v>84</v>
      </c>
      <c r="C27" s="196">
        <f>'[2]02'!C29</f>
        <v>0</v>
      </c>
      <c r="D27" s="196">
        <f>'[2]02'!D29</f>
        <v>0</v>
      </c>
      <c r="E27" s="196">
        <f>'[2]02'!E29</f>
        <v>0</v>
      </c>
      <c r="F27" s="15">
        <f t="shared" si="6"/>
        <v>84</v>
      </c>
      <c r="G27" s="195">
        <f>'[2]02'!H29</f>
        <v>40</v>
      </c>
      <c r="H27" s="196">
        <f>'[2]02'!I29</f>
        <v>0</v>
      </c>
      <c r="I27" s="196">
        <f>'[2]02'!J29</f>
        <v>0</v>
      </c>
      <c r="J27" s="196">
        <f>'[2]02'!K29</f>
        <v>0</v>
      </c>
      <c r="K27" s="15">
        <f t="shared" si="3"/>
        <v>40</v>
      </c>
      <c r="L27" s="18">
        <f>frq!C27</f>
        <v>1</v>
      </c>
      <c r="M27" s="167">
        <f t="shared" si="4"/>
        <v>39.6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39.6</v>
      </c>
      <c r="R27" s="18">
        <v>0.4</v>
      </c>
    </row>
    <row r="28" spans="1:18">
      <c r="A28" s="8" t="s">
        <v>70</v>
      </c>
      <c r="B28" s="195">
        <f>'[2]02'!B30</f>
        <v>84</v>
      </c>
      <c r="C28" s="196">
        <f>'[2]02'!C30</f>
        <v>0</v>
      </c>
      <c r="D28" s="196">
        <f>'[2]02'!D30</f>
        <v>0</v>
      </c>
      <c r="E28" s="196">
        <f>'[2]02'!E30</f>
        <v>0</v>
      </c>
      <c r="F28" s="15">
        <f t="shared" si="6"/>
        <v>84</v>
      </c>
      <c r="G28" s="195">
        <f>'[2]02'!H30</f>
        <v>40</v>
      </c>
      <c r="H28" s="196">
        <f>'[2]02'!I30</f>
        <v>0</v>
      </c>
      <c r="I28" s="196">
        <f>'[2]02'!J30</f>
        <v>0</v>
      </c>
      <c r="J28" s="196">
        <f>'[2]02'!K30</f>
        <v>0</v>
      </c>
      <c r="K28" s="15">
        <f t="shared" si="3"/>
        <v>40</v>
      </c>
      <c r="L28" s="18">
        <f>frq!C28</f>
        <v>1</v>
      </c>
      <c r="M28" s="167">
        <f t="shared" si="4"/>
        <v>39.6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39.6</v>
      </c>
      <c r="R28" s="18">
        <v>0.4</v>
      </c>
    </row>
    <row r="29" spans="1:18">
      <c r="A29" s="8" t="s">
        <v>71</v>
      </c>
      <c r="B29" s="195">
        <f>'[2]02'!B31</f>
        <v>84</v>
      </c>
      <c r="C29" s="196">
        <f>'[2]02'!C31</f>
        <v>0</v>
      </c>
      <c r="D29" s="196">
        <f>'[2]02'!D31</f>
        <v>0</v>
      </c>
      <c r="E29" s="196">
        <f>'[2]02'!E31</f>
        <v>0</v>
      </c>
      <c r="F29" s="15">
        <f t="shared" si="6"/>
        <v>84</v>
      </c>
      <c r="G29" s="195">
        <f>'[2]02'!H31</f>
        <v>40</v>
      </c>
      <c r="H29" s="196">
        <f>'[2]02'!I31</f>
        <v>0</v>
      </c>
      <c r="I29" s="196">
        <f>'[2]02'!J31</f>
        <v>0</v>
      </c>
      <c r="J29" s="196">
        <f>'[2]02'!K31</f>
        <v>0</v>
      </c>
      <c r="K29" s="15">
        <f t="shared" si="3"/>
        <v>40</v>
      </c>
      <c r="L29" s="18">
        <f>frq!C29</f>
        <v>1</v>
      </c>
      <c r="M29" s="167">
        <f t="shared" si="4"/>
        <v>39.6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39.6</v>
      </c>
      <c r="R29" s="18">
        <v>0.4</v>
      </c>
    </row>
    <row r="30" spans="1:18">
      <c r="A30" s="8" t="s">
        <v>72</v>
      </c>
      <c r="B30" s="195">
        <f>'[2]02'!B32</f>
        <v>84</v>
      </c>
      <c r="C30" s="196">
        <f>'[2]02'!C32</f>
        <v>0</v>
      </c>
      <c r="D30" s="196">
        <f>'[2]02'!D32</f>
        <v>0</v>
      </c>
      <c r="E30" s="196">
        <f>'[2]02'!E32</f>
        <v>0</v>
      </c>
      <c r="F30" s="15">
        <f t="shared" si="6"/>
        <v>84</v>
      </c>
      <c r="G30" s="195">
        <f>'[2]02'!H32</f>
        <v>40</v>
      </c>
      <c r="H30" s="196">
        <f>'[2]02'!I32</f>
        <v>0</v>
      </c>
      <c r="I30" s="196">
        <f>'[2]02'!J32</f>
        <v>0</v>
      </c>
      <c r="J30" s="196">
        <f>'[2]02'!K32</f>
        <v>0</v>
      </c>
      <c r="K30" s="15">
        <f t="shared" si="3"/>
        <v>40</v>
      </c>
      <c r="L30" s="18">
        <f>frq!C30</f>
        <v>1</v>
      </c>
      <c r="M30" s="167">
        <f t="shared" si="4"/>
        <v>39.6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39.6</v>
      </c>
      <c r="R30" s="18">
        <v>0.4</v>
      </c>
    </row>
    <row r="31" spans="1:18">
      <c r="A31" s="8" t="s">
        <v>73</v>
      </c>
      <c r="B31" s="195">
        <f>'[2]02'!B33</f>
        <v>84</v>
      </c>
      <c r="C31" s="196">
        <f>'[2]02'!C33</f>
        <v>0</v>
      </c>
      <c r="D31" s="196">
        <f>'[2]02'!D33</f>
        <v>0</v>
      </c>
      <c r="E31" s="196">
        <f>'[2]02'!E33</f>
        <v>0</v>
      </c>
      <c r="F31" s="15">
        <f t="shared" si="6"/>
        <v>84</v>
      </c>
      <c r="G31" s="195">
        <f>'[2]02'!H33</f>
        <v>40</v>
      </c>
      <c r="H31" s="196">
        <f>'[2]02'!I33</f>
        <v>0</v>
      </c>
      <c r="I31" s="196">
        <f>'[2]02'!J33</f>
        <v>0</v>
      </c>
      <c r="J31" s="196">
        <f>'[2]02'!K33</f>
        <v>0</v>
      </c>
      <c r="K31" s="15">
        <f t="shared" si="3"/>
        <v>40</v>
      </c>
      <c r="L31" s="18">
        <f>frq!C31</f>
        <v>1</v>
      </c>
      <c r="M31" s="167">
        <f t="shared" si="4"/>
        <v>39.6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39.6</v>
      </c>
      <c r="R31" s="18">
        <v>0.4</v>
      </c>
    </row>
    <row r="32" spans="1:18">
      <c r="A32" s="8" t="s">
        <v>74</v>
      </c>
      <c r="B32" s="195">
        <f>'[2]02'!B34</f>
        <v>84</v>
      </c>
      <c r="C32" s="196">
        <f>'[2]02'!C34</f>
        <v>0</v>
      </c>
      <c r="D32" s="196">
        <f>'[2]02'!D34</f>
        <v>0</v>
      </c>
      <c r="E32" s="196">
        <f>'[2]02'!E34</f>
        <v>0</v>
      </c>
      <c r="F32" s="15">
        <f t="shared" si="6"/>
        <v>84</v>
      </c>
      <c r="G32" s="195">
        <f>'[2]02'!H34</f>
        <v>40</v>
      </c>
      <c r="H32" s="196">
        <f>'[2]02'!I34</f>
        <v>0</v>
      </c>
      <c r="I32" s="196">
        <f>'[2]02'!J34</f>
        <v>0</v>
      </c>
      <c r="J32" s="196">
        <f>'[2]02'!K34</f>
        <v>0</v>
      </c>
      <c r="K32" s="15">
        <f t="shared" si="3"/>
        <v>40</v>
      </c>
      <c r="L32" s="18">
        <f>frq!C32</f>
        <v>1</v>
      </c>
      <c r="M32" s="167">
        <f t="shared" si="4"/>
        <v>39.6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39.6</v>
      </c>
      <c r="R32" s="18">
        <v>0.4</v>
      </c>
    </row>
    <row r="33" spans="1:18">
      <c r="A33" s="8" t="s">
        <v>75</v>
      </c>
      <c r="B33" s="195">
        <f>'[2]02'!B35</f>
        <v>84</v>
      </c>
      <c r="C33" s="196">
        <f>'[2]02'!C35</f>
        <v>0</v>
      </c>
      <c r="D33" s="196">
        <f>'[2]02'!D35</f>
        <v>0</v>
      </c>
      <c r="E33" s="196">
        <f>'[2]02'!E35</f>
        <v>0</v>
      </c>
      <c r="F33" s="15">
        <f t="shared" si="6"/>
        <v>84</v>
      </c>
      <c r="G33" s="195">
        <f>'[2]02'!H35</f>
        <v>40</v>
      </c>
      <c r="H33" s="196">
        <f>'[2]02'!I35</f>
        <v>0</v>
      </c>
      <c r="I33" s="196">
        <f>'[2]02'!J35</f>
        <v>0</v>
      </c>
      <c r="J33" s="196">
        <f>'[2]02'!K35</f>
        <v>0</v>
      </c>
      <c r="K33" s="15">
        <f t="shared" si="3"/>
        <v>40</v>
      </c>
      <c r="L33" s="18">
        <f>frq!C33</f>
        <v>1</v>
      </c>
      <c r="M33" s="167">
        <f t="shared" si="4"/>
        <v>39.6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39.6</v>
      </c>
      <c r="R33" s="18">
        <v>0.4</v>
      </c>
    </row>
    <row r="34" spans="1:18">
      <c r="A34" s="8" t="s">
        <v>76</v>
      </c>
      <c r="B34" s="195">
        <f>'[2]02'!B36</f>
        <v>84</v>
      </c>
      <c r="C34" s="196">
        <f>'[2]02'!C36</f>
        <v>0</v>
      </c>
      <c r="D34" s="196">
        <f>'[2]02'!D36</f>
        <v>0</v>
      </c>
      <c r="E34" s="196">
        <f>'[2]02'!E36</f>
        <v>0</v>
      </c>
      <c r="F34" s="15">
        <f t="shared" si="6"/>
        <v>84</v>
      </c>
      <c r="G34" s="195">
        <f>'[2]02'!H36</f>
        <v>40</v>
      </c>
      <c r="H34" s="196">
        <f>'[2]02'!I36</f>
        <v>0</v>
      </c>
      <c r="I34" s="196">
        <f>'[2]02'!J36</f>
        <v>0</v>
      </c>
      <c r="J34" s="196">
        <f>'[2]02'!K36</f>
        <v>0</v>
      </c>
      <c r="K34" s="15">
        <f t="shared" si="3"/>
        <v>40</v>
      </c>
      <c r="L34" s="18">
        <f>frq!C34</f>
        <v>1</v>
      </c>
      <c r="M34" s="167">
        <f t="shared" si="4"/>
        <v>39.6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39.6</v>
      </c>
      <c r="R34" s="18">
        <v>0.4</v>
      </c>
    </row>
    <row r="35" spans="1:18">
      <c r="A35" s="8" t="s">
        <v>77</v>
      </c>
      <c r="B35" s="195">
        <f>'[2]02'!B37</f>
        <v>84</v>
      </c>
      <c r="C35" s="196">
        <f>'[2]02'!C37</f>
        <v>0</v>
      </c>
      <c r="D35" s="196">
        <f>'[2]02'!D37</f>
        <v>0</v>
      </c>
      <c r="E35" s="196">
        <f>'[2]02'!E37</f>
        <v>0</v>
      </c>
      <c r="F35" s="15">
        <f t="shared" si="6"/>
        <v>84</v>
      </c>
      <c r="G35" s="195">
        <f>'[2]02'!H37</f>
        <v>39</v>
      </c>
      <c r="H35" s="196">
        <f>'[2]02'!I37</f>
        <v>0</v>
      </c>
      <c r="I35" s="196">
        <f>'[2]02'!J37</f>
        <v>0</v>
      </c>
      <c r="J35" s="196">
        <f>'[2]02'!K37</f>
        <v>0</v>
      </c>
      <c r="K35" s="15">
        <f t="shared" si="3"/>
        <v>39</v>
      </c>
      <c r="L35" s="18">
        <f>frq!C35</f>
        <v>1</v>
      </c>
      <c r="M35" s="167">
        <f t="shared" si="4"/>
        <v>38.6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38.6</v>
      </c>
      <c r="R35" s="18">
        <v>0.4</v>
      </c>
    </row>
    <row r="36" spans="1:18">
      <c r="A36" s="8" t="s">
        <v>78</v>
      </c>
      <c r="B36" s="195">
        <f>'[2]02'!B38</f>
        <v>84</v>
      </c>
      <c r="C36" s="196">
        <f>'[2]02'!C38</f>
        <v>0</v>
      </c>
      <c r="D36" s="196">
        <f>'[2]02'!D38</f>
        <v>0</v>
      </c>
      <c r="E36" s="196">
        <f>'[2]02'!E38</f>
        <v>0</v>
      </c>
      <c r="F36" s="15">
        <f t="shared" si="6"/>
        <v>84</v>
      </c>
      <c r="G36" s="195">
        <f>'[2]02'!H38</f>
        <v>39</v>
      </c>
      <c r="H36" s="196">
        <f>'[2]02'!I38</f>
        <v>0</v>
      </c>
      <c r="I36" s="196">
        <f>'[2]02'!J38</f>
        <v>0</v>
      </c>
      <c r="J36" s="196">
        <f>'[2]02'!K38</f>
        <v>0</v>
      </c>
      <c r="K36" s="15">
        <f t="shared" si="3"/>
        <v>39</v>
      </c>
      <c r="L36" s="18">
        <f>frq!C36</f>
        <v>1</v>
      </c>
      <c r="M36" s="167">
        <f t="shared" si="4"/>
        <v>38.6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38.6</v>
      </c>
      <c r="R36" s="18">
        <v>0.4</v>
      </c>
    </row>
    <row r="37" spans="1:18">
      <c r="A37" s="8" t="s">
        <v>79</v>
      </c>
      <c r="B37" s="195">
        <f>'[2]02'!B39</f>
        <v>84</v>
      </c>
      <c r="C37" s="196">
        <f>'[2]02'!C39</f>
        <v>0</v>
      </c>
      <c r="D37" s="196">
        <f>'[2]02'!D39</f>
        <v>0</v>
      </c>
      <c r="E37" s="196">
        <f>'[2]02'!E39</f>
        <v>0</v>
      </c>
      <c r="F37" s="15">
        <f t="shared" si="6"/>
        <v>84</v>
      </c>
      <c r="G37" s="195">
        <f>'[2]02'!H39</f>
        <v>39</v>
      </c>
      <c r="H37" s="196">
        <f>'[2]02'!I39</f>
        <v>0</v>
      </c>
      <c r="I37" s="196">
        <f>'[2]02'!J39</f>
        <v>0</v>
      </c>
      <c r="J37" s="196">
        <f>'[2]02'!K39</f>
        <v>0</v>
      </c>
      <c r="K37" s="15">
        <f t="shared" si="3"/>
        <v>39</v>
      </c>
      <c r="L37" s="18">
        <f>frq!C37</f>
        <v>1</v>
      </c>
      <c r="M37" s="167">
        <f t="shared" si="4"/>
        <v>38.6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38.6</v>
      </c>
      <c r="R37" s="18">
        <v>0.4</v>
      </c>
    </row>
    <row r="38" spans="1:18">
      <c r="A38" s="8" t="s">
        <v>80</v>
      </c>
      <c r="B38" s="195">
        <f>'[2]02'!B40</f>
        <v>84</v>
      </c>
      <c r="C38" s="196">
        <f>'[2]02'!C40</f>
        <v>0</v>
      </c>
      <c r="D38" s="196">
        <f>'[2]02'!D40</f>
        <v>0</v>
      </c>
      <c r="E38" s="196">
        <f>'[2]02'!E40</f>
        <v>0</v>
      </c>
      <c r="F38" s="15">
        <f t="shared" si="6"/>
        <v>84</v>
      </c>
      <c r="G38" s="195">
        <f>'[2]02'!H40</f>
        <v>39</v>
      </c>
      <c r="H38" s="196">
        <f>'[2]02'!I40</f>
        <v>0</v>
      </c>
      <c r="I38" s="196">
        <f>'[2]02'!J40</f>
        <v>0</v>
      </c>
      <c r="J38" s="196">
        <f>'[2]02'!K40</f>
        <v>0</v>
      </c>
      <c r="K38" s="15">
        <f t="shared" si="3"/>
        <v>39</v>
      </c>
      <c r="L38" s="18">
        <f>frq!C38</f>
        <v>1</v>
      </c>
      <c r="M38" s="167">
        <f t="shared" si="4"/>
        <v>38.6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38.6</v>
      </c>
      <c r="R38" s="18">
        <v>0.4</v>
      </c>
    </row>
    <row r="39" spans="1:18">
      <c r="A39" s="8" t="s">
        <v>81</v>
      </c>
      <c r="B39" s="195">
        <f>'[2]02'!B41</f>
        <v>84</v>
      </c>
      <c r="C39" s="196">
        <f>'[2]02'!C41</f>
        <v>0</v>
      </c>
      <c r="D39" s="196">
        <f>'[2]02'!D41</f>
        <v>0</v>
      </c>
      <c r="E39" s="196">
        <f>'[2]02'!E41</f>
        <v>0</v>
      </c>
      <c r="F39" s="15">
        <f t="shared" si="6"/>
        <v>84</v>
      </c>
      <c r="G39" s="195">
        <f>'[2]02'!H41</f>
        <v>39</v>
      </c>
      <c r="H39" s="196">
        <f>'[2]02'!I41</f>
        <v>0</v>
      </c>
      <c r="I39" s="196">
        <f>'[2]02'!J41</f>
        <v>0</v>
      </c>
      <c r="J39" s="196">
        <f>'[2]02'!K41</f>
        <v>0</v>
      </c>
      <c r="K39" s="15">
        <f t="shared" si="3"/>
        <v>39</v>
      </c>
      <c r="L39" s="18">
        <f>frq!C39</f>
        <v>1</v>
      </c>
      <c r="M39" s="167">
        <f t="shared" si="4"/>
        <v>38.299999999999997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38.299999999999997</v>
      </c>
      <c r="R39" s="18">
        <v>0.7</v>
      </c>
    </row>
    <row r="40" spans="1:18">
      <c r="A40" s="8" t="s">
        <v>82</v>
      </c>
      <c r="B40" s="195">
        <f>'[2]02'!B42</f>
        <v>84</v>
      </c>
      <c r="C40" s="196">
        <f>'[2]02'!C42</f>
        <v>0</v>
      </c>
      <c r="D40" s="196">
        <f>'[2]02'!D42</f>
        <v>0</v>
      </c>
      <c r="E40" s="196">
        <f>'[2]02'!E42</f>
        <v>0</v>
      </c>
      <c r="F40" s="15">
        <f t="shared" si="6"/>
        <v>84</v>
      </c>
      <c r="G40" s="195">
        <f>'[2]02'!H42</f>
        <v>39</v>
      </c>
      <c r="H40" s="196">
        <f>'[2]02'!I42</f>
        <v>0</v>
      </c>
      <c r="I40" s="196">
        <f>'[2]02'!J42</f>
        <v>0</v>
      </c>
      <c r="J40" s="196">
        <f>'[2]02'!K42</f>
        <v>0</v>
      </c>
      <c r="K40" s="15">
        <f t="shared" si="3"/>
        <v>39</v>
      </c>
      <c r="L40" s="18">
        <f>frq!C40</f>
        <v>1</v>
      </c>
      <c r="M40" s="167">
        <f t="shared" si="4"/>
        <v>38.299999999999997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38.299999999999997</v>
      </c>
      <c r="R40" s="18">
        <v>0.7</v>
      </c>
    </row>
    <row r="41" spans="1:18">
      <c r="A41" s="8" t="s">
        <v>83</v>
      </c>
      <c r="B41" s="195">
        <f>'[2]02'!B43</f>
        <v>84</v>
      </c>
      <c r="C41" s="196">
        <f>'[2]02'!C43</f>
        <v>0</v>
      </c>
      <c r="D41" s="196">
        <f>'[2]02'!D43</f>
        <v>0</v>
      </c>
      <c r="E41" s="196">
        <f>'[2]02'!E43</f>
        <v>0</v>
      </c>
      <c r="F41" s="15">
        <f t="shared" si="6"/>
        <v>84</v>
      </c>
      <c r="G41" s="195">
        <f>'[2]02'!H43</f>
        <v>39</v>
      </c>
      <c r="H41" s="196">
        <f>'[2]02'!I43</f>
        <v>0</v>
      </c>
      <c r="I41" s="196">
        <f>'[2]02'!J43</f>
        <v>0</v>
      </c>
      <c r="J41" s="196">
        <f>'[2]02'!K43</f>
        <v>0</v>
      </c>
      <c r="K41" s="15">
        <f t="shared" si="3"/>
        <v>39</v>
      </c>
      <c r="L41" s="18">
        <f>frq!C41</f>
        <v>1</v>
      </c>
      <c r="M41" s="167">
        <f t="shared" si="4"/>
        <v>38.299999999999997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38.299999999999997</v>
      </c>
      <c r="R41" s="18">
        <v>0.7</v>
      </c>
    </row>
    <row r="42" spans="1:18">
      <c r="A42" s="8" t="s">
        <v>84</v>
      </c>
      <c r="B42" s="195">
        <f>'[2]02'!B44</f>
        <v>84</v>
      </c>
      <c r="C42" s="196">
        <f>'[2]02'!C44</f>
        <v>0</v>
      </c>
      <c r="D42" s="196">
        <f>'[2]02'!D44</f>
        <v>0</v>
      </c>
      <c r="E42" s="196">
        <f>'[2]02'!E44</f>
        <v>0</v>
      </c>
      <c r="F42" s="15">
        <f t="shared" si="6"/>
        <v>84</v>
      </c>
      <c r="G42" s="195">
        <f>'[2]02'!H44</f>
        <v>39</v>
      </c>
      <c r="H42" s="196">
        <f>'[2]02'!I44</f>
        <v>0</v>
      </c>
      <c r="I42" s="196">
        <f>'[2]02'!J44</f>
        <v>0</v>
      </c>
      <c r="J42" s="196">
        <f>'[2]02'!K44</f>
        <v>0</v>
      </c>
      <c r="K42" s="15">
        <f t="shared" si="3"/>
        <v>39</v>
      </c>
      <c r="L42" s="18">
        <f>frq!C42</f>
        <v>1</v>
      </c>
      <c r="M42" s="167">
        <f t="shared" si="4"/>
        <v>38.299999999999997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38.299999999999997</v>
      </c>
      <c r="R42" s="18">
        <v>0.7</v>
      </c>
    </row>
    <row r="43" spans="1:18">
      <c r="A43" s="8" t="s">
        <v>85</v>
      </c>
      <c r="B43" s="195">
        <f>'[2]02'!B45</f>
        <v>84</v>
      </c>
      <c r="C43" s="196">
        <f>'[2]02'!C45</f>
        <v>0</v>
      </c>
      <c r="D43" s="196">
        <f>'[2]02'!D45</f>
        <v>0</v>
      </c>
      <c r="E43" s="196">
        <f>'[2]02'!E45</f>
        <v>0</v>
      </c>
      <c r="F43" s="15">
        <f t="shared" si="6"/>
        <v>84</v>
      </c>
      <c r="G43" s="195">
        <f>'[2]02'!H45</f>
        <v>39</v>
      </c>
      <c r="H43" s="196">
        <f>'[2]02'!I45</f>
        <v>0</v>
      </c>
      <c r="I43" s="196">
        <f>'[2]02'!J45</f>
        <v>0</v>
      </c>
      <c r="J43" s="196">
        <f>'[2]02'!K45</f>
        <v>0</v>
      </c>
      <c r="K43" s="15">
        <f t="shared" si="3"/>
        <v>39</v>
      </c>
      <c r="L43" s="18">
        <f>frq!C43</f>
        <v>1</v>
      </c>
      <c r="M43" s="167">
        <f t="shared" si="4"/>
        <v>38.299999999999997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38.299999999999997</v>
      </c>
      <c r="R43" s="18">
        <v>0.7</v>
      </c>
    </row>
    <row r="44" spans="1:18">
      <c r="A44" s="8" t="s">
        <v>86</v>
      </c>
      <c r="B44" s="195">
        <f>'[2]02'!B46</f>
        <v>84</v>
      </c>
      <c r="C44" s="196">
        <f>'[2]02'!C46</f>
        <v>0</v>
      </c>
      <c r="D44" s="196">
        <f>'[2]02'!D46</f>
        <v>0</v>
      </c>
      <c r="E44" s="196">
        <f>'[2]02'!E46</f>
        <v>0</v>
      </c>
      <c r="F44" s="15">
        <f t="shared" si="6"/>
        <v>84</v>
      </c>
      <c r="G44" s="195">
        <f>'[2]02'!H46</f>
        <v>39</v>
      </c>
      <c r="H44" s="196">
        <f>'[2]02'!I46</f>
        <v>0</v>
      </c>
      <c r="I44" s="196">
        <f>'[2]02'!J46</f>
        <v>0</v>
      </c>
      <c r="J44" s="196">
        <f>'[2]02'!K46</f>
        <v>0</v>
      </c>
      <c r="K44" s="15">
        <f t="shared" si="3"/>
        <v>39</v>
      </c>
      <c r="L44" s="18">
        <f>frq!C44</f>
        <v>1</v>
      </c>
      <c r="M44" s="167">
        <f t="shared" si="4"/>
        <v>38.299999999999997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38.299999999999997</v>
      </c>
      <c r="R44" s="18">
        <v>0.7</v>
      </c>
    </row>
    <row r="45" spans="1:18">
      <c r="A45" s="8" t="s">
        <v>87</v>
      </c>
      <c r="B45" s="195">
        <f>'[2]02'!B47</f>
        <v>84</v>
      </c>
      <c r="C45" s="196">
        <f>'[2]02'!C47</f>
        <v>0</v>
      </c>
      <c r="D45" s="196">
        <f>'[2]02'!D47</f>
        <v>0</v>
      </c>
      <c r="E45" s="196">
        <f>'[2]02'!E47</f>
        <v>0</v>
      </c>
      <c r="F45" s="15">
        <f t="shared" si="6"/>
        <v>84</v>
      </c>
      <c r="G45" s="195">
        <f>'[2]02'!H47</f>
        <v>39</v>
      </c>
      <c r="H45" s="196">
        <f>'[2]02'!I47</f>
        <v>0</v>
      </c>
      <c r="I45" s="196">
        <f>'[2]02'!J47</f>
        <v>0</v>
      </c>
      <c r="J45" s="196">
        <f>'[2]02'!K47</f>
        <v>0</v>
      </c>
      <c r="K45" s="15">
        <f t="shared" si="3"/>
        <v>39</v>
      </c>
      <c r="L45" s="18">
        <f>frq!C45</f>
        <v>1</v>
      </c>
      <c r="M45" s="167">
        <f t="shared" si="4"/>
        <v>38.299999999999997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38.299999999999997</v>
      </c>
      <c r="R45" s="18">
        <v>0.7</v>
      </c>
    </row>
    <row r="46" spans="1:18">
      <c r="A46" s="8" t="s">
        <v>88</v>
      </c>
      <c r="B46" s="195">
        <f>'[2]02'!B48</f>
        <v>84</v>
      </c>
      <c r="C46" s="196">
        <f>'[2]02'!C48</f>
        <v>0</v>
      </c>
      <c r="D46" s="196">
        <f>'[2]02'!D48</f>
        <v>0</v>
      </c>
      <c r="E46" s="196">
        <f>'[2]02'!E48</f>
        <v>0</v>
      </c>
      <c r="F46" s="15">
        <f t="shared" si="6"/>
        <v>84</v>
      </c>
      <c r="G46" s="195">
        <f>'[2]02'!H48</f>
        <v>39</v>
      </c>
      <c r="H46" s="196">
        <f>'[2]02'!I48</f>
        <v>0</v>
      </c>
      <c r="I46" s="196">
        <f>'[2]02'!J48</f>
        <v>0</v>
      </c>
      <c r="J46" s="196">
        <f>'[2]02'!K48</f>
        <v>0</v>
      </c>
      <c r="K46" s="15">
        <f t="shared" si="3"/>
        <v>39</v>
      </c>
      <c r="L46" s="18">
        <f>frq!C46</f>
        <v>1</v>
      </c>
      <c r="M46" s="167">
        <f t="shared" si="4"/>
        <v>38.299999999999997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38.299999999999997</v>
      </c>
      <c r="R46" s="18">
        <v>0.7</v>
      </c>
    </row>
    <row r="47" spans="1:18">
      <c r="A47" s="8" t="s">
        <v>89</v>
      </c>
      <c r="B47" s="195">
        <f>'[2]02'!B49</f>
        <v>84</v>
      </c>
      <c r="C47" s="196">
        <f>'[2]02'!C49</f>
        <v>0</v>
      </c>
      <c r="D47" s="196">
        <f>'[2]02'!D49</f>
        <v>0</v>
      </c>
      <c r="E47" s="196">
        <f>'[2]02'!E49</f>
        <v>0</v>
      </c>
      <c r="F47" s="15">
        <f t="shared" si="6"/>
        <v>84</v>
      </c>
      <c r="G47" s="195">
        <f>'[2]02'!H49</f>
        <v>39</v>
      </c>
      <c r="H47" s="196">
        <f>'[2]02'!I49</f>
        <v>0</v>
      </c>
      <c r="I47" s="196">
        <f>'[2]02'!J49</f>
        <v>0</v>
      </c>
      <c r="J47" s="196">
        <f>'[2]02'!K49</f>
        <v>0</v>
      </c>
      <c r="K47" s="15">
        <f t="shared" si="3"/>
        <v>39</v>
      </c>
      <c r="L47" s="18">
        <f>frq!C47</f>
        <v>1</v>
      </c>
      <c r="M47" s="167">
        <f t="shared" si="4"/>
        <v>38.299999999999997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38.299999999999997</v>
      </c>
      <c r="R47" s="18">
        <v>0.7</v>
      </c>
    </row>
    <row r="48" spans="1:18">
      <c r="A48" s="8" t="s">
        <v>90</v>
      </c>
      <c r="B48" s="195">
        <f>'[2]02'!B50</f>
        <v>84</v>
      </c>
      <c r="C48" s="196">
        <f>'[2]02'!C50</f>
        <v>0</v>
      </c>
      <c r="D48" s="196">
        <f>'[2]02'!D50</f>
        <v>0</v>
      </c>
      <c r="E48" s="196">
        <f>'[2]02'!E50</f>
        <v>0</v>
      </c>
      <c r="F48" s="15">
        <f t="shared" si="6"/>
        <v>84</v>
      </c>
      <c r="G48" s="195">
        <f>'[2]02'!H50</f>
        <v>39</v>
      </c>
      <c r="H48" s="196">
        <f>'[2]02'!I50</f>
        <v>0</v>
      </c>
      <c r="I48" s="196">
        <f>'[2]02'!J50</f>
        <v>0</v>
      </c>
      <c r="J48" s="196">
        <f>'[2]02'!K50</f>
        <v>0</v>
      </c>
      <c r="K48" s="15">
        <f t="shared" si="3"/>
        <v>39</v>
      </c>
      <c r="L48" s="18">
        <f>frq!C48</f>
        <v>1</v>
      </c>
      <c r="M48" s="167">
        <f t="shared" si="4"/>
        <v>38.299999999999997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38.299999999999997</v>
      </c>
      <c r="R48" s="18">
        <v>0.7</v>
      </c>
    </row>
    <row r="49" spans="1:18">
      <c r="A49" s="8" t="s">
        <v>91</v>
      </c>
      <c r="B49" s="195">
        <f>'[2]02'!B51</f>
        <v>84</v>
      </c>
      <c r="C49" s="196">
        <f>'[2]02'!C51</f>
        <v>0</v>
      </c>
      <c r="D49" s="196">
        <f>'[2]02'!D51</f>
        <v>0</v>
      </c>
      <c r="E49" s="196">
        <f>'[2]02'!E51</f>
        <v>0</v>
      </c>
      <c r="F49" s="15">
        <f t="shared" si="6"/>
        <v>84</v>
      </c>
      <c r="G49" s="195">
        <f>'[2]02'!H51</f>
        <v>39</v>
      </c>
      <c r="H49" s="196">
        <f>'[2]02'!I51</f>
        <v>0</v>
      </c>
      <c r="I49" s="196">
        <f>'[2]02'!J51</f>
        <v>0</v>
      </c>
      <c r="J49" s="196">
        <f>'[2]02'!K51</f>
        <v>0</v>
      </c>
      <c r="K49" s="15">
        <f t="shared" si="3"/>
        <v>39</v>
      </c>
      <c r="L49" s="18">
        <f>frq!C49</f>
        <v>1</v>
      </c>
      <c r="M49" s="167">
        <f t="shared" si="4"/>
        <v>38.299999999999997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38.299999999999997</v>
      </c>
      <c r="R49" s="18">
        <v>0.7</v>
      </c>
    </row>
    <row r="50" spans="1:18">
      <c r="A50" s="8" t="s">
        <v>92</v>
      </c>
      <c r="B50" s="195">
        <f>'[2]02'!B52</f>
        <v>84</v>
      </c>
      <c r="C50" s="196">
        <f>'[2]02'!C52</f>
        <v>0</v>
      </c>
      <c r="D50" s="196">
        <f>'[2]02'!D52</f>
        <v>0</v>
      </c>
      <c r="E50" s="196">
        <f>'[2]02'!E52</f>
        <v>0</v>
      </c>
      <c r="F50" s="15">
        <f t="shared" si="6"/>
        <v>84</v>
      </c>
      <c r="G50" s="195">
        <f>'[2]02'!H52</f>
        <v>39</v>
      </c>
      <c r="H50" s="196">
        <f>'[2]02'!I52</f>
        <v>0</v>
      </c>
      <c r="I50" s="196">
        <f>'[2]02'!J52</f>
        <v>0</v>
      </c>
      <c r="J50" s="196">
        <f>'[2]02'!K52</f>
        <v>0</v>
      </c>
      <c r="K50" s="15">
        <f t="shared" si="3"/>
        <v>39</v>
      </c>
      <c r="L50" s="18">
        <f>frq!C50</f>
        <v>1</v>
      </c>
      <c r="M50" s="167">
        <f t="shared" si="4"/>
        <v>38.299999999999997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38.299999999999997</v>
      </c>
      <c r="R50" s="18">
        <v>0.7</v>
      </c>
    </row>
    <row r="51" spans="1:18">
      <c r="A51" s="8" t="s">
        <v>93</v>
      </c>
      <c r="B51" s="195">
        <f>'[2]02'!B53</f>
        <v>84</v>
      </c>
      <c r="C51" s="196">
        <f>'[2]02'!C53</f>
        <v>0</v>
      </c>
      <c r="D51" s="196">
        <f>'[2]02'!D53</f>
        <v>0</v>
      </c>
      <c r="E51" s="196">
        <f>'[2]02'!E53</f>
        <v>0</v>
      </c>
      <c r="F51" s="15">
        <f t="shared" si="6"/>
        <v>84</v>
      </c>
      <c r="G51" s="195">
        <f>'[2]02'!H53</f>
        <v>39</v>
      </c>
      <c r="H51" s="196">
        <f>'[2]02'!I53</f>
        <v>0</v>
      </c>
      <c r="I51" s="196">
        <f>'[2]02'!J53</f>
        <v>0</v>
      </c>
      <c r="J51" s="196">
        <f>'[2]02'!K53</f>
        <v>0</v>
      </c>
      <c r="K51" s="15">
        <f t="shared" si="3"/>
        <v>39</v>
      </c>
      <c r="L51" s="18">
        <f>frq!C51</f>
        <v>1</v>
      </c>
      <c r="M51" s="167">
        <f t="shared" si="4"/>
        <v>38.299999999999997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38.299999999999997</v>
      </c>
      <c r="R51" s="18">
        <v>0.7</v>
      </c>
    </row>
    <row r="52" spans="1:18">
      <c r="A52" s="8" t="s">
        <v>94</v>
      </c>
      <c r="B52" s="195">
        <f>'[2]02'!B54</f>
        <v>84</v>
      </c>
      <c r="C52" s="196">
        <f>'[2]02'!C54</f>
        <v>0</v>
      </c>
      <c r="D52" s="196">
        <f>'[2]02'!D54</f>
        <v>0</v>
      </c>
      <c r="E52" s="196">
        <f>'[2]02'!E54</f>
        <v>0</v>
      </c>
      <c r="F52" s="15">
        <f t="shared" si="6"/>
        <v>84</v>
      </c>
      <c r="G52" s="195">
        <f>'[2]02'!H54</f>
        <v>39</v>
      </c>
      <c r="H52" s="196">
        <f>'[2]02'!I54</f>
        <v>0</v>
      </c>
      <c r="I52" s="196">
        <f>'[2]02'!J54</f>
        <v>0</v>
      </c>
      <c r="J52" s="196">
        <f>'[2]02'!K54</f>
        <v>0</v>
      </c>
      <c r="K52" s="15">
        <f t="shared" si="3"/>
        <v>39</v>
      </c>
      <c r="L52" s="18">
        <f>frq!C52</f>
        <v>1</v>
      </c>
      <c r="M52" s="167">
        <f t="shared" si="4"/>
        <v>38.299999999999997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38.299999999999997</v>
      </c>
      <c r="R52" s="18">
        <v>0.7</v>
      </c>
    </row>
    <row r="53" spans="1:18">
      <c r="A53" s="8" t="s">
        <v>95</v>
      </c>
      <c r="B53" s="195">
        <f>'[2]02'!B55</f>
        <v>84</v>
      </c>
      <c r="C53" s="196">
        <f>'[2]02'!C55</f>
        <v>0</v>
      </c>
      <c r="D53" s="196">
        <f>'[2]02'!D55</f>
        <v>0</v>
      </c>
      <c r="E53" s="196">
        <f>'[2]02'!E55</f>
        <v>0</v>
      </c>
      <c r="F53" s="15">
        <f t="shared" si="6"/>
        <v>84</v>
      </c>
      <c r="G53" s="195">
        <f>'[2]02'!H55</f>
        <v>39</v>
      </c>
      <c r="H53" s="196">
        <f>'[2]02'!I55</f>
        <v>0</v>
      </c>
      <c r="I53" s="196">
        <f>'[2]02'!J55</f>
        <v>0</v>
      </c>
      <c r="J53" s="196">
        <f>'[2]02'!K55</f>
        <v>0</v>
      </c>
      <c r="K53" s="15">
        <f t="shared" si="3"/>
        <v>39</v>
      </c>
      <c r="L53" s="18">
        <f>frq!C53</f>
        <v>1</v>
      </c>
      <c r="M53" s="167">
        <f t="shared" si="4"/>
        <v>38.299999999999997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38.299999999999997</v>
      </c>
      <c r="R53" s="18">
        <v>0.7</v>
      </c>
    </row>
    <row r="54" spans="1:18">
      <c r="A54" s="8" t="s">
        <v>96</v>
      </c>
      <c r="B54" s="195">
        <f>'[2]02'!B56</f>
        <v>84</v>
      </c>
      <c r="C54" s="196">
        <f>'[2]02'!C56</f>
        <v>0</v>
      </c>
      <c r="D54" s="196">
        <f>'[2]02'!D56</f>
        <v>0</v>
      </c>
      <c r="E54" s="196">
        <f>'[2]02'!E56</f>
        <v>0</v>
      </c>
      <c r="F54" s="15">
        <f t="shared" si="6"/>
        <v>84</v>
      </c>
      <c r="G54" s="195">
        <f>'[2]02'!H56</f>
        <v>39</v>
      </c>
      <c r="H54" s="196">
        <f>'[2]02'!I56</f>
        <v>0</v>
      </c>
      <c r="I54" s="196">
        <f>'[2]02'!J56</f>
        <v>0</v>
      </c>
      <c r="J54" s="196">
        <f>'[2]02'!K56</f>
        <v>0</v>
      </c>
      <c r="K54" s="15">
        <f t="shared" si="3"/>
        <v>39</v>
      </c>
      <c r="L54" s="18">
        <f>frq!C54</f>
        <v>1</v>
      </c>
      <c r="M54" s="167">
        <f t="shared" si="4"/>
        <v>38.299999999999997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38.299999999999997</v>
      </c>
      <c r="R54" s="18">
        <v>0.7</v>
      </c>
    </row>
    <row r="55" spans="1:18">
      <c r="A55" s="8" t="s">
        <v>97</v>
      </c>
      <c r="B55" s="195">
        <f>'[2]02'!B57</f>
        <v>84</v>
      </c>
      <c r="C55" s="196">
        <f>'[2]02'!C57</f>
        <v>0</v>
      </c>
      <c r="D55" s="196">
        <f>'[2]02'!D57</f>
        <v>0</v>
      </c>
      <c r="E55" s="196">
        <f>'[2]02'!E57</f>
        <v>0</v>
      </c>
      <c r="F55" s="15">
        <f t="shared" si="6"/>
        <v>84</v>
      </c>
      <c r="G55" s="195">
        <f>'[2]02'!H57</f>
        <v>39</v>
      </c>
      <c r="H55" s="196">
        <f>'[2]02'!I57</f>
        <v>0</v>
      </c>
      <c r="I55" s="196">
        <f>'[2]02'!J57</f>
        <v>0</v>
      </c>
      <c r="J55" s="196">
        <f>'[2]02'!K57</f>
        <v>0</v>
      </c>
      <c r="K55" s="15">
        <f t="shared" si="3"/>
        <v>39</v>
      </c>
      <c r="L55" s="18">
        <f>frq!C55</f>
        <v>1</v>
      </c>
      <c r="M55" s="167">
        <f t="shared" si="4"/>
        <v>38.299999999999997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38.299999999999997</v>
      </c>
      <c r="R55" s="18">
        <v>0.7</v>
      </c>
    </row>
    <row r="56" spans="1:18">
      <c r="A56" s="8" t="s">
        <v>98</v>
      </c>
      <c r="B56" s="195">
        <f>'[2]02'!B58</f>
        <v>84</v>
      </c>
      <c r="C56" s="196">
        <f>'[2]02'!C58</f>
        <v>0</v>
      </c>
      <c r="D56" s="196">
        <f>'[2]02'!D58</f>
        <v>0</v>
      </c>
      <c r="E56" s="196">
        <f>'[2]02'!E58</f>
        <v>0</v>
      </c>
      <c r="F56" s="15">
        <f t="shared" si="6"/>
        <v>84</v>
      </c>
      <c r="G56" s="195">
        <f>'[2]02'!H58</f>
        <v>39</v>
      </c>
      <c r="H56" s="196">
        <f>'[2]02'!I58</f>
        <v>0</v>
      </c>
      <c r="I56" s="196">
        <f>'[2]02'!J58</f>
        <v>0</v>
      </c>
      <c r="J56" s="196">
        <f>'[2]02'!K58</f>
        <v>0</v>
      </c>
      <c r="K56" s="15">
        <f t="shared" si="3"/>
        <v>39</v>
      </c>
      <c r="L56" s="18">
        <f>frq!C56</f>
        <v>1</v>
      </c>
      <c r="M56" s="167">
        <f t="shared" si="4"/>
        <v>38.299999999999997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38.299999999999997</v>
      </c>
      <c r="R56" s="18">
        <v>0.7</v>
      </c>
    </row>
    <row r="57" spans="1:18">
      <c r="A57" s="8" t="s">
        <v>99</v>
      </c>
      <c r="B57" s="195">
        <f>'[2]02'!B59</f>
        <v>84</v>
      </c>
      <c r="C57" s="196">
        <f>'[2]02'!C59</f>
        <v>0</v>
      </c>
      <c r="D57" s="196">
        <f>'[2]02'!D59</f>
        <v>0</v>
      </c>
      <c r="E57" s="196">
        <f>'[2]02'!E59</f>
        <v>0</v>
      </c>
      <c r="F57" s="15">
        <f t="shared" si="6"/>
        <v>84</v>
      </c>
      <c r="G57" s="195">
        <f>'[2]02'!H59</f>
        <v>39</v>
      </c>
      <c r="H57" s="196">
        <f>'[2]02'!I59</f>
        <v>0</v>
      </c>
      <c r="I57" s="196">
        <f>'[2]02'!J59</f>
        <v>0</v>
      </c>
      <c r="J57" s="196">
        <f>'[2]02'!K59</f>
        <v>0</v>
      </c>
      <c r="K57" s="15">
        <f t="shared" si="3"/>
        <v>39</v>
      </c>
      <c r="L57" s="18">
        <f>frq!C57</f>
        <v>1</v>
      </c>
      <c r="M57" s="167">
        <f t="shared" si="4"/>
        <v>38.299999999999997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38.299999999999997</v>
      </c>
      <c r="R57" s="18">
        <v>0.7</v>
      </c>
    </row>
    <row r="58" spans="1:18">
      <c r="A58" s="8" t="s">
        <v>100</v>
      </c>
      <c r="B58" s="195">
        <f>'[2]02'!B60</f>
        <v>84</v>
      </c>
      <c r="C58" s="196">
        <f>'[2]02'!C60</f>
        <v>0</v>
      </c>
      <c r="D58" s="196">
        <f>'[2]02'!D60</f>
        <v>0</v>
      </c>
      <c r="E58" s="196">
        <f>'[2]02'!E60</f>
        <v>0</v>
      </c>
      <c r="F58" s="15">
        <f t="shared" si="6"/>
        <v>84</v>
      </c>
      <c r="G58" s="195">
        <f>'[2]02'!H60</f>
        <v>39</v>
      </c>
      <c r="H58" s="196">
        <f>'[2]02'!I60</f>
        <v>0</v>
      </c>
      <c r="I58" s="196">
        <f>'[2]02'!J60</f>
        <v>0</v>
      </c>
      <c r="J58" s="196">
        <f>'[2]02'!K60</f>
        <v>0</v>
      </c>
      <c r="K58" s="15">
        <f t="shared" si="3"/>
        <v>39</v>
      </c>
      <c r="L58" s="18">
        <f>frq!C58</f>
        <v>1</v>
      </c>
      <c r="M58" s="167">
        <f t="shared" si="4"/>
        <v>38.299999999999997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38.299999999999997</v>
      </c>
      <c r="R58" s="18">
        <v>0.7</v>
      </c>
    </row>
    <row r="59" spans="1:18">
      <c r="A59" s="8" t="s">
        <v>101</v>
      </c>
      <c r="B59" s="195">
        <f>'[2]02'!B61</f>
        <v>84</v>
      </c>
      <c r="C59" s="196">
        <f>'[2]02'!C61</f>
        <v>0</v>
      </c>
      <c r="D59" s="196">
        <f>'[2]02'!D61</f>
        <v>0</v>
      </c>
      <c r="E59" s="196">
        <f>'[2]02'!E61</f>
        <v>0</v>
      </c>
      <c r="F59" s="15">
        <f t="shared" si="6"/>
        <v>84</v>
      </c>
      <c r="G59" s="195">
        <f>'[2]02'!H61</f>
        <v>39</v>
      </c>
      <c r="H59" s="196">
        <f>'[2]02'!I61</f>
        <v>0</v>
      </c>
      <c r="I59" s="196">
        <f>'[2]02'!J61</f>
        <v>0</v>
      </c>
      <c r="J59" s="196">
        <f>'[2]02'!K61</f>
        <v>0</v>
      </c>
      <c r="K59" s="15">
        <f t="shared" si="3"/>
        <v>39</v>
      </c>
      <c r="L59" s="18">
        <f>frq!C59</f>
        <v>1</v>
      </c>
      <c r="M59" s="167">
        <f t="shared" si="4"/>
        <v>38.299999999999997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38.299999999999997</v>
      </c>
      <c r="R59" s="18">
        <v>0.7</v>
      </c>
    </row>
    <row r="60" spans="1:18">
      <c r="A60" s="8" t="s">
        <v>102</v>
      </c>
      <c r="B60" s="195">
        <f>'[2]02'!B62</f>
        <v>84</v>
      </c>
      <c r="C60" s="196">
        <f>'[2]02'!C62</f>
        <v>0</v>
      </c>
      <c r="D60" s="196">
        <f>'[2]02'!D62</f>
        <v>0</v>
      </c>
      <c r="E60" s="196">
        <f>'[2]02'!E62</f>
        <v>0</v>
      </c>
      <c r="F60" s="15">
        <f t="shared" si="6"/>
        <v>84</v>
      </c>
      <c r="G60" s="195">
        <f>'[2]02'!H62</f>
        <v>39</v>
      </c>
      <c r="H60" s="196">
        <f>'[2]02'!I62</f>
        <v>0</v>
      </c>
      <c r="I60" s="196">
        <f>'[2]02'!J62</f>
        <v>0</v>
      </c>
      <c r="J60" s="196">
        <f>'[2]02'!K62</f>
        <v>0</v>
      </c>
      <c r="K60" s="15">
        <f t="shared" si="3"/>
        <v>39</v>
      </c>
      <c r="L60" s="18">
        <f>frq!C60</f>
        <v>1</v>
      </c>
      <c r="M60" s="167">
        <f t="shared" si="4"/>
        <v>38.299999999999997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38.299999999999997</v>
      </c>
      <c r="R60" s="18">
        <v>0.7</v>
      </c>
    </row>
    <row r="61" spans="1:18">
      <c r="A61" s="8" t="s">
        <v>103</v>
      </c>
      <c r="B61" s="195">
        <f>'[2]02'!B63</f>
        <v>84</v>
      </c>
      <c r="C61" s="196">
        <f>'[2]02'!C63</f>
        <v>0</v>
      </c>
      <c r="D61" s="196">
        <f>'[2]02'!D63</f>
        <v>0</v>
      </c>
      <c r="E61" s="196">
        <f>'[2]02'!E63</f>
        <v>0</v>
      </c>
      <c r="F61" s="15">
        <f t="shared" si="6"/>
        <v>84</v>
      </c>
      <c r="G61" s="195">
        <f>'[2]02'!H63</f>
        <v>39</v>
      </c>
      <c r="H61" s="196">
        <f>'[2]02'!I63</f>
        <v>0</v>
      </c>
      <c r="I61" s="196">
        <f>'[2]02'!J63</f>
        <v>0</v>
      </c>
      <c r="J61" s="196">
        <f>'[2]02'!K63</f>
        <v>0</v>
      </c>
      <c r="K61" s="15">
        <f t="shared" si="3"/>
        <v>39</v>
      </c>
      <c r="L61" s="18">
        <f>frq!C61</f>
        <v>1</v>
      </c>
      <c r="M61" s="167">
        <f t="shared" si="4"/>
        <v>38.299999999999997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38.299999999999997</v>
      </c>
      <c r="R61" s="18">
        <v>0.7</v>
      </c>
    </row>
    <row r="62" spans="1:18">
      <c r="A62" s="8" t="s">
        <v>104</v>
      </c>
      <c r="B62" s="195">
        <f>'[2]02'!B64</f>
        <v>84</v>
      </c>
      <c r="C62" s="196">
        <f>'[2]02'!C64</f>
        <v>0</v>
      </c>
      <c r="D62" s="196">
        <f>'[2]02'!D64</f>
        <v>0</v>
      </c>
      <c r="E62" s="196">
        <f>'[2]02'!E64</f>
        <v>0</v>
      </c>
      <c r="F62" s="15">
        <f t="shared" si="6"/>
        <v>84</v>
      </c>
      <c r="G62" s="195">
        <f>'[2]02'!H64</f>
        <v>39</v>
      </c>
      <c r="H62" s="196">
        <f>'[2]02'!I64</f>
        <v>0</v>
      </c>
      <c r="I62" s="196">
        <f>'[2]02'!J64</f>
        <v>0</v>
      </c>
      <c r="J62" s="196">
        <f>'[2]02'!K64</f>
        <v>0</v>
      </c>
      <c r="K62" s="15">
        <f t="shared" si="3"/>
        <v>39</v>
      </c>
      <c r="L62" s="18">
        <f>frq!C62</f>
        <v>1</v>
      </c>
      <c r="M62" s="167">
        <f t="shared" si="4"/>
        <v>38.299999999999997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38.299999999999997</v>
      </c>
      <c r="R62" s="18">
        <v>0.7</v>
      </c>
    </row>
    <row r="63" spans="1:18">
      <c r="A63" s="8" t="s">
        <v>105</v>
      </c>
      <c r="B63" s="195">
        <f>'[2]02'!B65</f>
        <v>84</v>
      </c>
      <c r="C63" s="196">
        <f>'[2]02'!C65</f>
        <v>0</v>
      </c>
      <c r="D63" s="196">
        <f>'[2]02'!D65</f>
        <v>0</v>
      </c>
      <c r="E63" s="196">
        <f>'[2]02'!E65</f>
        <v>0</v>
      </c>
      <c r="F63" s="15">
        <f t="shared" si="6"/>
        <v>84</v>
      </c>
      <c r="G63" s="195">
        <f>'[2]02'!H65</f>
        <v>39</v>
      </c>
      <c r="H63" s="196">
        <f>'[2]02'!I65</f>
        <v>0</v>
      </c>
      <c r="I63" s="196">
        <f>'[2]02'!J65</f>
        <v>0</v>
      </c>
      <c r="J63" s="196">
        <f>'[2]02'!K65</f>
        <v>0</v>
      </c>
      <c r="K63" s="15">
        <f t="shared" si="3"/>
        <v>39</v>
      </c>
      <c r="L63" s="18">
        <f>frq!C63</f>
        <v>1</v>
      </c>
      <c r="M63" s="167">
        <f t="shared" si="4"/>
        <v>38.299999999999997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38.299999999999997</v>
      </c>
      <c r="R63" s="18">
        <v>0.7</v>
      </c>
    </row>
    <row r="64" spans="1:18">
      <c r="A64" s="8" t="s">
        <v>106</v>
      </c>
      <c r="B64" s="195">
        <f>'[2]02'!B66</f>
        <v>84</v>
      </c>
      <c r="C64" s="196">
        <f>'[2]02'!C66</f>
        <v>0</v>
      </c>
      <c r="D64" s="196">
        <f>'[2]02'!D66</f>
        <v>0</v>
      </c>
      <c r="E64" s="196">
        <f>'[2]02'!E66</f>
        <v>0</v>
      </c>
      <c r="F64" s="15">
        <f t="shared" si="6"/>
        <v>84</v>
      </c>
      <c r="G64" s="195">
        <f>'[2]02'!H66</f>
        <v>39</v>
      </c>
      <c r="H64" s="196">
        <f>'[2]02'!I66</f>
        <v>0</v>
      </c>
      <c r="I64" s="196">
        <f>'[2]02'!J66</f>
        <v>0</v>
      </c>
      <c r="J64" s="196">
        <f>'[2]02'!K66</f>
        <v>0</v>
      </c>
      <c r="K64" s="15">
        <f t="shared" si="3"/>
        <v>39</v>
      </c>
      <c r="L64" s="18">
        <f>frq!C64</f>
        <v>1</v>
      </c>
      <c r="M64" s="167">
        <f t="shared" si="4"/>
        <v>38.299999999999997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38.299999999999997</v>
      </c>
      <c r="R64" s="18">
        <v>0.7</v>
      </c>
    </row>
    <row r="65" spans="1:18">
      <c r="A65" s="8" t="s">
        <v>107</v>
      </c>
      <c r="B65" s="195">
        <f>'[2]02'!B67</f>
        <v>84</v>
      </c>
      <c r="C65" s="196">
        <f>'[2]02'!C67</f>
        <v>0</v>
      </c>
      <c r="D65" s="196">
        <f>'[2]02'!D67</f>
        <v>0</v>
      </c>
      <c r="E65" s="196">
        <f>'[2]02'!E67</f>
        <v>0</v>
      </c>
      <c r="F65" s="15">
        <f t="shared" si="6"/>
        <v>84</v>
      </c>
      <c r="G65" s="195">
        <f>'[2]02'!H67</f>
        <v>39</v>
      </c>
      <c r="H65" s="196">
        <f>'[2]02'!I67</f>
        <v>0</v>
      </c>
      <c r="I65" s="196">
        <f>'[2]02'!J67</f>
        <v>0</v>
      </c>
      <c r="J65" s="196">
        <f>'[2]02'!K67</f>
        <v>0</v>
      </c>
      <c r="K65" s="15">
        <f t="shared" si="3"/>
        <v>39</v>
      </c>
      <c r="L65" s="18">
        <f>frq!C65</f>
        <v>1</v>
      </c>
      <c r="M65" s="167">
        <f t="shared" si="4"/>
        <v>38.299999999999997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38.299999999999997</v>
      </c>
      <c r="R65" s="18">
        <v>0.7</v>
      </c>
    </row>
    <row r="66" spans="1:18">
      <c r="A66" s="8" t="s">
        <v>108</v>
      </c>
      <c r="B66" s="195">
        <f>'[2]02'!B68</f>
        <v>84</v>
      </c>
      <c r="C66" s="196">
        <f>'[2]02'!C68</f>
        <v>0</v>
      </c>
      <c r="D66" s="196">
        <f>'[2]02'!D68</f>
        <v>0</v>
      </c>
      <c r="E66" s="196">
        <f>'[2]02'!E68</f>
        <v>0</v>
      </c>
      <c r="F66" s="15">
        <f t="shared" si="6"/>
        <v>84</v>
      </c>
      <c r="G66" s="195">
        <f>'[2]02'!H68</f>
        <v>39</v>
      </c>
      <c r="H66" s="196">
        <f>'[2]02'!I68</f>
        <v>0</v>
      </c>
      <c r="I66" s="196">
        <f>'[2]02'!J68</f>
        <v>0</v>
      </c>
      <c r="J66" s="196">
        <f>'[2]02'!K68</f>
        <v>0</v>
      </c>
      <c r="K66" s="15">
        <f t="shared" si="3"/>
        <v>39</v>
      </c>
      <c r="L66" s="18">
        <f>frq!C66</f>
        <v>1</v>
      </c>
      <c r="M66" s="167">
        <f t="shared" si="4"/>
        <v>38.299999999999997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38.299999999999997</v>
      </c>
      <c r="R66" s="18">
        <v>0.7</v>
      </c>
    </row>
    <row r="67" spans="1:18">
      <c r="A67" s="8" t="s">
        <v>109</v>
      </c>
      <c r="B67" s="195">
        <f>'[2]02'!B69</f>
        <v>84</v>
      </c>
      <c r="C67" s="196">
        <f>'[2]02'!C69</f>
        <v>0</v>
      </c>
      <c r="D67" s="196">
        <f>'[2]02'!D69</f>
        <v>0</v>
      </c>
      <c r="E67" s="196">
        <f>'[2]02'!E69</f>
        <v>0</v>
      </c>
      <c r="F67" s="15">
        <f t="shared" si="6"/>
        <v>84</v>
      </c>
      <c r="G67" s="195">
        <f>'[2]02'!H69</f>
        <v>39</v>
      </c>
      <c r="H67" s="196">
        <f>'[2]02'!I69</f>
        <v>0</v>
      </c>
      <c r="I67" s="196">
        <f>'[2]02'!J69</f>
        <v>0</v>
      </c>
      <c r="J67" s="196">
        <f>'[2]02'!K69</f>
        <v>0</v>
      </c>
      <c r="K67" s="15">
        <f t="shared" si="3"/>
        <v>39</v>
      </c>
      <c r="L67" s="18">
        <f>frq!C67</f>
        <v>1</v>
      </c>
      <c r="M67" s="167">
        <f t="shared" si="4"/>
        <v>38.299999999999997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38.299999999999997</v>
      </c>
      <c r="R67" s="18">
        <v>0.7</v>
      </c>
    </row>
    <row r="68" spans="1:18">
      <c r="A68" s="8" t="s">
        <v>110</v>
      </c>
      <c r="B68" s="195">
        <f>'[2]02'!B70</f>
        <v>84</v>
      </c>
      <c r="C68" s="196">
        <f>'[2]02'!C70</f>
        <v>0</v>
      </c>
      <c r="D68" s="196">
        <f>'[2]02'!D70</f>
        <v>0</v>
      </c>
      <c r="E68" s="196">
        <f>'[2]02'!E70</f>
        <v>0</v>
      </c>
      <c r="F68" s="15">
        <f t="shared" si="6"/>
        <v>84</v>
      </c>
      <c r="G68" s="195">
        <f>'[2]02'!H70</f>
        <v>39</v>
      </c>
      <c r="H68" s="196">
        <f>'[2]02'!I70</f>
        <v>0</v>
      </c>
      <c r="I68" s="196">
        <f>'[2]02'!J70</f>
        <v>0</v>
      </c>
      <c r="J68" s="196">
        <f>'[2]02'!K70</f>
        <v>0</v>
      </c>
      <c r="K68" s="15">
        <f t="shared" ref="K68:K98" si="13">SUM(G68:J68)</f>
        <v>39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38.299999999999997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38.299999999999997</v>
      </c>
      <c r="R68" s="18">
        <v>0.7</v>
      </c>
    </row>
    <row r="69" spans="1:18">
      <c r="A69" s="8" t="s">
        <v>111</v>
      </c>
      <c r="B69" s="195">
        <f>'[2]02'!B71</f>
        <v>84</v>
      </c>
      <c r="C69" s="196">
        <f>'[2]02'!C71</f>
        <v>0</v>
      </c>
      <c r="D69" s="196">
        <f>'[2]02'!D71</f>
        <v>0</v>
      </c>
      <c r="E69" s="196">
        <f>'[2]02'!E71</f>
        <v>0</v>
      </c>
      <c r="F69" s="15">
        <f t="shared" ref="F69:F98" si="16">SUM(B69:E69)</f>
        <v>84</v>
      </c>
      <c r="G69" s="195">
        <f>'[2]02'!H71</f>
        <v>39</v>
      </c>
      <c r="H69" s="196">
        <f>'[2]02'!I71</f>
        <v>0</v>
      </c>
      <c r="I69" s="196">
        <f>'[2]02'!J71</f>
        <v>0</v>
      </c>
      <c r="J69" s="196">
        <f>'[2]02'!K71</f>
        <v>0</v>
      </c>
      <c r="K69" s="15">
        <f t="shared" si="13"/>
        <v>39</v>
      </c>
      <c r="L69" s="18">
        <f>frq!C69</f>
        <v>1</v>
      </c>
      <c r="M69" s="167">
        <f t="shared" si="14"/>
        <v>38.299999999999997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38.299999999999997</v>
      </c>
      <c r="R69" s="18">
        <v>0.7</v>
      </c>
    </row>
    <row r="70" spans="1:18">
      <c r="A70" s="8" t="s">
        <v>112</v>
      </c>
      <c r="B70" s="195">
        <f>'[2]02'!B72</f>
        <v>84</v>
      </c>
      <c r="C70" s="196">
        <f>'[2]02'!C72</f>
        <v>0</v>
      </c>
      <c r="D70" s="196">
        <f>'[2]02'!D72</f>
        <v>0</v>
      </c>
      <c r="E70" s="196">
        <f>'[2]02'!E72</f>
        <v>0</v>
      </c>
      <c r="F70" s="15">
        <f t="shared" si="16"/>
        <v>84</v>
      </c>
      <c r="G70" s="195">
        <f>'[2]02'!H72</f>
        <v>39</v>
      </c>
      <c r="H70" s="196">
        <f>'[2]02'!I72</f>
        <v>0</v>
      </c>
      <c r="I70" s="196">
        <f>'[2]02'!J72</f>
        <v>0</v>
      </c>
      <c r="J70" s="196">
        <f>'[2]02'!K72</f>
        <v>0</v>
      </c>
      <c r="K70" s="15">
        <f t="shared" si="13"/>
        <v>39</v>
      </c>
      <c r="L70" s="18">
        <f>frq!C70</f>
        <v>1</v>
      </c>
      <c r="M70" s="167">
        <f t="shared" si="14"/>
        <v>38.299999999999997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38.299999999999997</v>
      </c>
      <c r="R70" s="18">
        <v>0.7</v>
      </c>
    </row>
    <row r="71" spans="1:18">
      <c r="A71" s="8" t="s">
        <v>113</v>
      </c>
      <c r="B71" s="195">
        <f>'[2]02'!B73</f>
        <v>84</v>
      </c>
      <c r="C71" s="196">
        <f>'[2]02'!C73</f>
        <v>0</v>
      </c>
      <c r="D71" s="196">
        <f>'[2]02'!D73</f>
        <v>0</v>
      </c>
      <c r="E71" s="196">
        <f>'[2]02'!E73</f>
        <v>0</v>
      </c>
      <c r="F71" s="15">
        <f t="shared" si="16"/>
        <v>84</v>
      </c>
      <c r="G71" s="195">
        <f>'[2]02'!H73</f>
        <v>39</v>
      </c>
      <c r="H71" s="196">
        <f>'[2]02'!I73</f>
        <v>0</v>
      </c>
      <c r="I71" s="196">
        <f>'[2]02'!J73</f>
        <v>0</v>
      </c>
      <c r="J71" s="196">
        <f>'[2]02'!K73</f>
        <v>0</v>
      </c>
      <c r="K71" s="15">
        <f t="shared" si="13"/>
        <v>39</v>
      </c>
      <c r="L71" s="18">
        <f>frq!C71</f>
        <v>1</v>
      </c>
      <c r="M71" s="167">
        <f t="shared" si="14"/>
        <v>38.299999999999997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38.299999999999997</v>
      </c>
      <c r="R71" s="18">
        <v>0.7</v>
      </c>
    </row>
    <row r="72" spans="1:18">
      <c r="A72" s="8" t="s">
        <v>114</v>
      </c>
      <c r="B72" s="195">
        <f>'[2]02'!B74</f>
        <v>84</v>
      </c>
      <c r="C72" s="196">
        <f>'[2]02'!C74</f>
        <v>0</v>
      </c>
      <c r="D72" s="196">
        <f>'[2]02'!D74</f>
        <v>0</v>
      </c>
      <c r="E72" s="196">
        <f>'[2]02'!E74</f>
        <v>0</v>
      </c>
      <c r="F72" s="15">
        <f t="shared" si="16"/>
        <v>84</v>
      </c>
      <c r="G72" s="195">
        <f>'[2]02'!H74</f>
        <v>39</v>
      </c>
      <c r="H72" s="196">
        <f>'[2]02'!I74</f>
        <v>0</v>
      </c>
      <c r="I72" s="196">
        <f>'[2]02'!J74</f>
        <v>0</v>
      </c>
      <c r="J72" s="196">
        <f>'[2]02'!K74</f>
        <v>0</v>
      </c>
      <c r="K72" s="15">
        <f t="shared" si="13"/>
        <v>39</v>
      </c>
      <c r="L72" s="18">
        <f>frq!C72</f>
        <v>1</v>
      </c>
      <c r="M72" s="167">
        <f t="shared" si="14"/>
        <v>38.299999999999997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38.299999999999997</v>
      </c>
      <c r="R72" s="18">
        <v>0.7</v>
      </c>
    </row>
    <row r="73" spans="1:18">
      <c r="A73" s="8" t="s">
        <v>115</v>
      </c>
      <c r="B73" s="195">
        <f>'[2]02'!B75</f>
        <v>84</v>
      </c>
      <c r="C73" s="196">
        <f>'[2]02'!C75</f>
        <v>0</v>
      </c>
      <c r="D73" s="196">
        <f>'[2]02'!D75</f>
        <v>0</v>
      </c>
      <c r="E73" s="196">
        <f>'[2]02'!E75</f>
        <v>0</v>
      </c>
      <c r="F73" s="15">
        <f t="shared" si="16"/>
        <v>84</v>
      </c>
      <c r="G73" s="195">
        <f>'[2]02'!H75</f>
        <v>39</v>
      </c>
      <c r="H73" s="196">
        <f>'[2]02'!I75</f>
        <v>0</v>
      </c>
      <c r="I73" s="196">
        <f>'[2]02'!J75</f>
        <v>0</v>
      </c>
      <c r="J73" s="196">
        <f>'[2]02'!K75</f>
        <v>0</v>
      </c>
      <c r="K73" s="15">
        <f t="shared" si="13"/>
        <v>39</v>
      </c>
      <c r="L73" s="18">
        <f>frq!C73</f>
        <v>1</v>
      </c>
      <c r="M73" s="167">
        <f t="shared" si="14"/>
        <v>38.299999999999997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38.299999999999997</v>
      </c>
      <c r="R73" s="18">
        <v>0.7</v>
      </c>
    </row>
    <row r="74" spans="1:18">
      <c r="A74" s="8" t="s">
        <v>116</v>
      </c>
      <c r="B74" s="195">
        <f>'[2]02'!B76</f>
        <v>84</v>
      </c>
      <c r="C74" s="196">
        <f>'[2]02'!C76</f>
        <v>0</v>
      </c>
      <c r="D74" s="196">
        <f>'[2]02'!D76</f>
        <v>0</v>
      </c>
      <c r="E74" s="196">
        <f>'[2]02'!E76</f>
        <v>0</v>
      </c>
      <c r="F74" s="15">
        <f t="shared" si="16"/>
        <v>84</v>
      </c>
      <c r="G74" s="195">
        <f>'[2]02'!H76</f>
        <v>39</v>
      </c>
      <c r="H74" s="196">
        <f>'[2]02'!I76</f>
        <v>0</v>
      </c>
      <c r="I74" s="196">
        <f>'[2]02'!J76</f>
        <v>0</v>
      </c>
      <c r="J74" s="196">
        <f>'[2]02'!K76</f>
        <v>0</v>
      </c>
      <c r="K74" s="15">
        <f t="shared" si="13"/>
        <v>39</v>
      </c>
      <c r="L74" s="18">
        <f>frq!C74</f>
        <v>1</v>
      </c>
      <c r="M74" s="167">
        <f t="shared" si="14"/>
        <v>38.299999999999997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38.299999999999997</v>
      </c>
      <c r="R74" s="18">
        <v>0.7</v>
      </c>
    </row>
    <row r="75" spans="1:18">
      <c r="A75" s="8" t="s">
        <v>117</v>
      </c>
      <c r="B75" s="195">
        <f>'[2]02'!B77</f>
        <v>84</v>
      </c>
      <c r="C75" s="196">
        <f>'[2]02'!C77</f>
        <v>0</v>
      </c>
      <c r="D75" s="196">
        <f>'[2]02'!D77</f>
        <v>0</v>
      </c>
      <c r="E75" s="196">
        <f>'[2]02'!E77</f>
        <v>0</v>
      </c>
      <c r="F75" s="15">
        <f t="shared" si="16"/>
        <v>84</v>
      </c>
      <c r="G75" s="195">
        <f>'[2]02'!H77</f>
        <v>39</v>
      </c>
      <c r="H75" s="196">
        <f>'[2]02'!I77</f>
        <v>0</v>
      </c>
      <c r="I75" s="196">
        <f>'[2]02'!J77</f>
        <v>0</v>
      </c>
      <c r="J75" s="196">
        <f>'[2]02'!K77</f>
        <v>0</v>
      </c>
      <c r="K75" s="15">
        <f t="shared" si="13"/>
        <v>39</v>
      </c>
      <c r="L75" s="18">
        <f>frq!C75</f>
        <v>1</v>
      </c>
      <c r="M75" s="167">
        <f t="shared" si="14"/>
        <v>38.6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38.6</v>
      </c>
      <c r="R75" s="18">
        <v>0.4</v>
      </c>
    </row>
    <row r="76" spans="1:18">
      <c r="A76" s="8" t="s">
        <v>118</v>
      </c>
      <c r="B76" s="195">
        <f>'[2]02'!B78</f>
        <v>84</v>
      </c>
      <c r="C76" s="196">
        <f>'[2]02'!C78</f>
        <v>0</v>
      </c>
      <c r="D76" s="196">
        <f>'[2]02'!D78</f>
        <v>0</v>
      </c>
      <c r="E76" s="196">
        <f>'[2]02'!E78</f>
        <v>0</v>
      </c>
      <c r="F76" s="15">
        <f t="shared" si="16"/>
        <v>84</v>
      </c>
      <c r="G76" s="195">
        <f>'[2]02'!H78</f>
        <v>39</v>
      </c>
      <c r="H76" s="196">
        <f>'[2]02'!I78</f>
        <v>0</v>
      </c>
      <c r="I76" s="196">
        <f>'[2]02'!J78</f>
        <v>0</v>
      </c>
      <c r="J76" s="196">
        <f>'[2]02'!K78</f>
        <v>0</v>
      </c>
      <c r="K76" s="15">
        <f t="shared" si="13"/>
        <v>39</v>
      </c>
      <c r="L76" s="18">
        <f>frq!C76</f>
        <v>1</v>
      </c>
      <c r="M76" s="167">
        <f t="shared" si="14"/>
        <v>38.6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38.6</v>
      </c>
      <c r="R76" s="18">
        <v>0.4</v>
      </c>
    </row>
    <row r="77" spans="1:18">
      <c r="A77" s="8" t="s">
        <v>119</v>
      </c>
      <c r="B77" s="195">
        <f>'[2]02'!B79</f>
        <v>84</v>
      </c>
      <c r="C77" s="196">
        <f>'[2]02'!C79</f>
        <v>0</v>
      </c>
      <c r="D77" s="196">
        <f>'[2]02'!D79</f>
        <v>0</v>
      </c>
      <c r="E77" s="196">
        <f>'[2]02'!E79</f>
        <v>0</v>
      </c>
      <c r="F77" s="15">
        <f t="shared" si="16"/>
        <v>84</v>
      </c>
      <c r="G77" s="195">
        <f>'[2]02'!H79</f>
        <v>39</v>
      </c>
      <c r="H77" s="196">
        <f>'[2]02'!I79</f>
        <v>0</v>
      </c>
      <c r="I77" s="196">
        <f>'[2]02'!J79</f>
        <v>0</v>
      </c>
      <c r="J77" s="196">
        <f>'[2]02'!K79</f>
        <v>0</v>
      </c>
      <c r="K77" s="15">
        <f t="shared" si="13"/>
        <v>39</v>
      </c>
      <c r="L77" s="18">
        <f>frq!C77</f>
        <v>1</v>
      </c>
      <c r="M77" s="167">
        <f t="shared" si="14"/>
        <v>38.6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38.6</v>
      </c>
      <c r="R77" s="18">
        <v>0.4</v>
      </c>
    </row>
    <row r="78" spans="1:18">
      <c r="A78" s="8" t="s">
        <v>120</v>
      </c>
      <c r="B78" s="195">
        <f>'[2]02'!B80</f>
        <v>84</v>
      </c>
      <c r="C78" s="196">
        <f>'[2]02'!C80</f>
        <v>0</v>
      </c>
      <c r="D78" s="196">
        <f>'[2]02'!D80</f>
        <v>0</v>
      </c>
      <c r="E78" s="196">
        <f>'[2]02'!E80</f>
        <v>0</v>
      </c>
      <c r="F78" s="15">
        <f t="shared" si="16"/>
        <v>84</v>
      </c>
      <c r="G78" s="195">
        <f>'[2]02'!H80</f>
        <v>39</v>
      </c>
      <c r="H78" s="196">
        <f>'[2]02'!I80</f>
        <v>0</v>
      </c>
      <c r="I78" s="196">
        <f>'[2]02'!J80</f>
        <v>0</v>
      </c>
      <c r="J78" s="196">
        <f>'[2]02'!K80</f>
        <v>0</v>
      </c>
      <c r="K78" s="15">
        <f t="shared" si="13"/>
        <v>39</v>
      </c>
      <c r="L78" s="18">
        <f>frq!C78</f>
        <v>1</v>
      </c>
      <c r="M78" s="167">
        <f t="shared" si="14"/>
        <v>38.6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38.6</v>
      </c>
      <c r="R78" s="18">
        <v>0.4</v>
      </c>
    </row>
    <row r="79" spans="1:18">
      <c r="A79" s="8" t="s">
        <v>121</v>
      </c>
      <c r="B79" s="195">
        <f>'[2]02'!B81</f>
        <v>84</v>
      </c>
      <c r="C79" s="196">
        <f>'[2]02'!C81</f>
        <v>0</v>
      </c>
      <c r="D79" s="196">
        <f>'[2]02'!D81</f>
        <v>0</v>
      </c>
      <c r="E79" s="196">
        <f>'[2]02'!E81</f>
        <v>0</v>
      </c>
      <c r="F79" s="15">
        <f t="shared" si="16"/>
        <v>84</v>
      </c>
      <c r="G79" s="195">
        <f>'[2]02'!H81</f>
        <v>39</v>
      </c>
      <c r="H79" s="196">
        <f>'[2]02'!I81</f>
        <v>0</v>
      </c>
      <c r="I79" s="196">
        <f>'[2]02'!J81</f>
        <v>0</v>
      </c>
      <c r="J79" s="196">
        <f>'[2]02'!K81</f>
        <v>0</v>
      </c>
      <c r="K79" s="15">
        <f t="shared" si="13"/>
        <v>39</v>
      </c>
      <c r="L79" s="18">
        <f>frq!C79</f>
        <v>1</v>
      </c>
      <c r="M79" s="167">
        <f t="shared" si="14"/>
        <v>38.6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38.6</v>
      </c>
      <c r="R79" s="18">
        <v>0.4</v>
      </c>
    </row>
    <row r="80" spans="1:18">
      <c r="A80" s="8" t="s">
        <v>122</v>
      </c>
      <c r="B80" s="195">
        <f>'[2]02'!B82</f>
        <v>84</v>
      </c>
      <c r="C80" s="196">
        <f>'[2]02'!C82</f>
        <v>0</v>
      </c>
      <c r="D80" s="196">
        <f>'[2]02'!D82</f>
        <v>0</v>
      </c>
      <c r="E80" s="196">
        <f>'[2]02'!E82</f>
        <v>0</v>
      </c>
      <c r="F80" s="15">
        <f t="shared" si="16"/>
        <v>84</v>
      </c>
      <c r="G80" s="195">
        <f>'[2]02'!H82</f>
        <v>39</v>
      </c>
      <c r="H80" s="196">
        <f>'[2]02'!I82</f>
        <v>0</v>
      </c>
      <c r="I80" s="196">
        <f>'[2]02'!J82</f>
        <v>0</v>
      </c>
      <c r="J80" s="196">
        <f>'[2]02'!K82</f>
        <v>0</v>
      </c>
      <c r="K80" s="15">
        <f t="shared" si="13"/>
        <v>39</v>
      </c>
      <c r="L80" s="18">
        <f>frq!C80</f>
        <v>1</v>
      </c>
      <c r="M80" s="167">
        <f t="shared" si="14"/>
        <v>38.6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38.6</v>
      </c>
      <c r="R80" s="18">
        <v>0.4</v>
      </c>
    </row>
    <row r="81" spans="1:18">
      <c r="A81" s="8" t="s">
        <v>123</v>
      </c>
      <c r="B81" s="195">
        <f>'[2]02'!B83</f>
        <v>84</v>
      </c>
      <c r="C81" s="196">
        <f>'[2]02'!C83</f>
        <v>0</v>
      </c>
      <c r="D81" s="196">
        <f>'[2]02'!D83</f>
        <v>0</v>
      </c>
      <c r="E81" s="196">
        <f>'[2]02'!E83</f>
        <v>0</v>
      </c>
      <c r="F81" s="15">
        <f t="shared" si="16"/>
        <v>84</v>
      </c>
      <c r="G81" s="195">
        <f>'[2]02'!H83</f>
        <v>39</v>
      </c>
      <c r="H81" s="196">
        <f>'[2]02'!I83</f>
        <v>0</v>
      </c>
      <c r="I81" s="196">
        <f>'[2]02'!J83</f>
        <v>0</v>
      </c>
      <c r="J81" s="196">
        <f>'[2]02'!K83</f>
        <v>0</v>
      </c>
      <c r="K81" s="15">
        <f t="shared" si="13"/>
        <v>39</v>
      </c>
      <c r="L81" s="18">
        <f>frq!C81</f>
        <v>1</v>
      </c>
      <c r="M81" s="167">
        <f t="shared" si="14"/>
        <v>38.6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38.6</v>
      </c>
      <c r="R81" s="18">
        <v>0.4</v>
      </c>
    </row>
    <row r="82" spans="1:18">
      <c r="A82" s="8" t="s">
        <v>124</v>
      </c>
      <c r="B82" s="195">
        <f>'[2]02'!B84</f>
        <v>84</v>
      </c>
      <c r="C82" s="196">
        <f>'[2]02'!C84</f>
        <v>0</v>
      </c>
      <c r="D82" s="196">
        <f>'[2]02'!D84</f>
        <v>0</v>
      </c>
      <c r="E82" s="196">
        <f>'[2]02'!E84</f>
        <v>0</v>
      </c>
      <c r="F82" s="15">
        <f t="shared" si="16"/>
        <v>84</v>
      </c>
      <c r="G82" s="195">
        <f>'[2]02'!H84</f>
        <v>39</v>
      </c>
      <c r="H82" s="196">
        <f>'[2]02'!I84</f>
        <v>0</v>
      </c>
      <c r="I82" s="196">
        <f>'[2]02'!J84</f>
        <v>0</v>
      </c>
      <c r="J82" s="196">
        <f>'[2]02'!K84</f>
        <v>0</v>
      </c>
      <c r="K82" s="15">
        <f t="shared" si="13"/>
        <v>39</v>
      </c>
      <c r="L82" s="18">
        <f>frq!C82</f>
        <v>1</v>
      </c>
      <c r="M82" s="167">
        <f t="shared" si="14"/>
        <v>38.6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38.6</v>
      </c>
      <c r="R82" s="18">
        <v>0.4</v>
      </c>
    </row>
    <row r="83" spans="1:18">
      <c r="A83" s="8" t="s">
        <v>125</v>
      </c>
      <c r="B83" s="195">
        <f>'[2]02'!B85</f>
        <v>84</v>
      </c>
      <c r="C83" s="196">
        <f>'[2]02'!C85</f>
        <v>0</v>
      </c>
      <c r="D83" s="196">
        <f>'[2]02'!D85</f>
        <v>0</v>
      </c>
      <c r="E83" s="196">
        <f>'[2]02'!E85</f>
        <v>0</v>
      </c>
      <c r="F83" s="15">
        <f t="shared" si="16"/>
        <v>84</v>
      </c>
      <c r="G83" s="195">
        <f>'[2]02'!H85</f>
        <v>39</v>
      </c>
      <c r="H83" s="196">
        <f>'[2]02'!I85</f>
        <v>0</v>
      </c>
      <c r="I83" s="196">
        <f>'[2]02'!J85</f>
        <v>0</v>
      </c>
      <c r="J83" s="196">
        <f>'[2]02'!K85</f>
        <v>0</v>
      </c>
      <c r="K83" s="15">
        <f t="shared" si="13"/>
        <v>39</v>
      </c>
      <c r="L83" s="18">
        <f>frq!C83</f>
        <v>1</v>
      </c>
      <c r="M83" s="167">
        <f t="shared" si="14"/>
        <v>38.6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38.6</v>
      </c>
      <c r="R83" s="18">
        <v>0.4</v>
      </c>
    </row>
    <row r="84" spans="1:18">
      <c r="A84" s="8" t="s">
        <v>126</v>
      </c>
      <c r="B84" s="195">
        <f>'[2]02'!B86</f>
        <v>84</v>
      </c>
      <c r="C84" s="196">
        <f>'[2]02'!C86</f>
        <v>0</v>
      </c>
      <c r="D84" s="196">
        <f>'[2]02'!D86</f>
        <v>0</v>
      </c>
      <c r="E84" s="196">
        <f>'[2]02'!E86</f>
        <v>0</v>
      </c>
      <c r="F84" s="15">
        <f t="shared" si="16"/>
        <v>84</v>
      </c>
      <c r="G84" s="195">
        <f>'[2]02'!H86</f>
        <v>39</v>
      </c>
      <c r="H84" s="196">
        <f>'[2]02'!I86</f>
        <v>0</v>
      </c>
      <c r="I84" s="196">
        <f>'[2]02'!J86</f>
        <v>0</v>
      </c>
      <c r="J84" s="196">
        <f>'[2]02'!K86</f>
        <v>0</v>
      </c>
      <c r="K84" s="15">
        <f t="shared" si="13"/>
        <v>39</v>
      </c>
      <c r="L84" s="18">
        <f>frq!C84</f>
        <v>1</v>
      </c>
      <c r="M84" s="167">
        <f t="shared" si="14"/>
        <v>38.6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38.6</v>
      </c>
      <c r="R84" s="18">
        <v>0.4</v>
      </c>
    </row>
    <row r="85" spans="1:18">
      <c r="A85" s="8" t="s">
        <v>127</v>
      </c>
      <c r="B85" s="195">
        <f>'[2]02'!B87</f>
        <v>84</v>
      </c>
      <c r="C85" s="196">
        <f>'[2]02'!C87</f>
        <v>0</v>
      </c>
      <c r="D85" s="196">
        <f>'[2]02'!D87</f>
        <v>0</v>
      </c>
      <c r="E85" s="196">
        <f>'[2]02'!E87</f>
        <v>0</v>
      </c>
      <c r="F85" s="15">
        <f t="shared" si="16"/>
        <v>84</v>
      </c>
      <c r="G85" s="195">
        <f>'[2]02'!H87</f>
        <v>39</v>
      </c>
      <c r="H85" s="196">
        <f>'[2]02'!I87</f>
        <v>0</v>
      </c>
      <c r="I85" s="196">
        <f>'[2]02'!J87</f>
        <v>0</v>
      </c>
      <c r="J85" s="196">
        <f>'[2]02'!K87</f>
        <v>0</v>
      </c>
      <c r="K85" s="15">
        <f t="shared" si="13"/>
        <v>39</v>
      </c>
      <c r="L85" s="18">
        <f>frq!C85</f>
        <v>1</v>
      </c>
      <c r="M85" s="167">
        <f t="shared" si="14"/>
        <v>38.6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38.6</v>
      </c>
      <c r="R85" s="18">
        <v>0.4</v>
      </c>
    </row>
    <row r="86" spans="1:18">
      <c r="A86" s="8" t="s">
        <v>128</v>
      </c>
      <c r="B86" s="195">
        <f>'[2]02'!B88</f>
        <v>84</v>
      </c>
      <c r="C86" s="196">
        <f>'[2]02'!C88</f>
        <v>0</v>
      </c>
      <c r="D86" s="196">
        <f>'[2]02'!D88</f>
        <v>0</v>
      </c>
      <c r="E86" s="196">
        <f>'[2]02'!E88</f>
        <v>0</v>
      </c>
      <c r="F86" s="15">
        <f t="shared" si="16"/>
        <v>84</v>
      </c>
      <c r="G86" s="195">
        <f>'[2]02'!H88</f>
        <v>39</v>
      </c>
      <c r="H86" s="196">
        <f>'[2]02'!I88</f>
        <v>0</v>
      </c>
      <c r="I86" s="196">
        <f>'[2]02'!J88</f>
        <v>0</v>
      </c>
      <c r="J86" s="196">
        <f>'[2]02'!K88</f>
        <v>0</v>
      </c>
      <c r="K86" s="15">
        <f t="shared" si="13"/>
        <v>39</v>
      </c>
      <c r="L86" s="18">
        <f>frq!C86</f>
        <v>1</v>
      </c>
      <c r="M86" s="167">
        <f t="shared" si="14"/>
        <v>38.6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38.6</v>
      </c>
      <c r="R86" s="18">
        <v>0.4</v>
      </c>
    </row>
    <row r="87" spans="1:18">
      <c r="A87" s="8" t="s">
        <v>129</v>
      </c>
      <c r="B87" s="195">
        <f>'[2]02'!B89</f>
        <v>84</v>
      </c>
      <c r="C87" s="196">
        <f>'[2]02'!C89</f>
        <v>0</v>
      </c>
      <c r="D87" s="196">
        <f>'[2]02'!D89</f>
        <v>0</v>
      </c>
      <c r="E87" s="196">
        <f>'[2]02'!E89</f>
        <v>0</v>
      </c>
      <c r="F87" s="15">
        <f t="shared" si="16"/>
        <v>84</v>
      </c>
      <c r="G87" s="195">
        <f>'[2]02'!H89</f>
        <v>39</v>
      </c>
      <c r="H87" s="196">
        <f>'[2]02'!I89</f>
        <v>0</v>
      </c>
      <c r="I87" s="196">
        <f>'[2]02'!J89</f>
        <v>0</v>
      </c>
      <c r="J87" s="196">
        <f>'[2]02'!K89</f>
        <v>0</v>
      </c>
      <c r="K87" s="15">
        <f t="shared" si="13"/>
        <v>39</v>
      </c>
      <c r="L87" s="18">
        <f>frq!C87</f>
        <v>1</v>
      </c>
      <c r="M87" s="167">
        <f t="shared" si="14"/>
        <v>38.6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38.6</v>
      </c>
      <c r="R87" s="18">
        <v>0.4</v>
      </c>
    </row>
    <row r="88" spans="1:18">
      <c r="A88" s="8" t="s">
        <v>130</v>
      </c>
      <c r="B88" s="195">
        <f>'[2]02'!B90</f>
        <v>84</v>
      </c>
      <c r="C88" s="196">
        <f>'[2]02'!C90</f>
        <v>0</v>
      </c>
      <c r="D88" s="196">
        <f>'[2]02'!D90</f>
        <v>0</v>
      </c>
      <c r="E88" s="196">
        <f>'[2]02'!E90</f>
        <v>0</v>
      </c>
      <c r="F88" s="15">
        <f t="shared" si="16"/>
        <v>84</v>
      </c>
      <c r="G88" s="195">
        <f>'[2]02'!H90</f>
        <v>39</v>
      </c>
      <c r="H88" s="196">
        <f>'[2]02'!I90</f>
        <v>0</v>
      </c>
      <c r="I88" s="196">
        <f>'[2]02'!J90</f>
        <v>0</v>
      </c>
      <c r="J88" s="196">
        <f>'[2]02'!K90</f>
        <v>0</v>
      </c>
      <c r="K88" s="15">
        <f t="shared" si="13"/>
        <v>39</v>
      </c>
      <c r="L88" s="18">
        <f>frq!C88</f>
        <v>1</v>
      </c>
      <c r="M88" s="167">
        <f t="shared" si="14"/>
        <v>38.6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38.6</v>
      </c>
      <c r="R88" s="18">
        <v>0.4</v>
      </c>
    </row>
    <row r="89" spans="1:18">
      <c r="A89" s="8" t="s">
        <v>131</v>
      </c>
      <c r="B89" s="195">
        <f>'[2]02'!B91</f>
        <v>84</v>
      </c>
      <c r="C89" s="196">
        <f>'[2]02'!C91</f>
        <v>0</v>
      </c>
      <c r="D89" s="196">
        <f>'[2]02'!D91</f>
        <v>0</v>
      </c>
      <c r="E89" s="196">
        <f>'[2]02'!E91</f>
        <v>0</v>
      </c>
      <c r="F89" s="15">
        <f t="shared" si="16"/>
        <v>84</v>
      </c>
      <c r="G89" s="195">
        <f>'[2]02'!H91</f>
        <v>39</v>
      </c>
      <c r="H89" s="196">
        <f>'[2]02'!I91</f>
        <v>0</v>
      </c>
      <c r="I89" s="196">
        <f>'[2]02'!J91</f>
        <v>0</v>
      </c>
      <c r="J89" s="196">
        <f>'[2]02'!K91</f>
        <v>0</v>
      </c>
      <c r="K89" s="15">
        <f t="shared" si="13"/>
        <v>39</v>
      </c>
      <c r="L89" s="18">
        <f>frq!C89</f>
        <v>1</v>
      </c>
      <c r="M89" s="167">
        <f t="shared" si="14"/>
        <v>38.6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38.6</v>
      </c>
      <c r="R89" s="18">
        <v>0.4</v>
      </c>
    </row>
    <row r="90" spans="1:18">
      <c r="A90" s="8" t="s">
        <v>132</v>
      </c>
      <c r="B90" s="195">
        <f>'[2]02'!B92</f>
        <v>84</v>
      </c>
      <c r="C90" s="196">
        <f>'[2]02'!C92</f>
        <v>0</v>
      </c>
      <c r="D90" s="196">
        <f>'[2]02'!D92</f>
        <v>0</v>
      </c>
      <c r="E90" s="196">
        <f>'[2]02'!E92</f>
        <v>0</v>
      </c>
      <c r="F90" s="15">
        <f t="shared" si="16"/>
        <v>84</v>
      </c>
      <c r="G90" s="195">
        <f>'[2]02'!H92</f>
        <v>38.6</v>
      </c>
      <c r="H90" s="196">
        <f>'[2]02'!I92</f>
        <v>0</v>
      </c>
      <c r="I90" s="196">
        <f>'[2]02'!J92</f>
        <v>0</v>
      </c>
      <c r="J90" s="196">
        <f>'[2]02'!K92</f>
        <v>0</v>
      </c>
      <c r="K90" s="15">
        <f t="shared" si="13"/>
        <v>38.6</v>
      </c>
      <c r="L90" s="18">
        <f>frq!C90</f>
        <v>1</v>
      </c>
      <c r="M90" s="167">
        <f t="shared" si="14"/>
        <v>38.200000000000003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38.200000000000003</v>
      </c>
      <c r="R90" s="18">
        <v>0.4</v>
      </c>
    </row>
    <row r="91" spans="1:18">
      <c r="A91" s="8" t="s">
        <v>133</v>
      </c>
      <c r="B91" s="195">
        <f>'[2]02'!B93</f>
        <v>84</v>
      </c>
      <c r="C91" s="196">
        <f>'[2]02'!C93</f>
        <v>0</v>
      </c>
      <c r="D91" s="196">
        <f>'[2]02'!D93</f>
        <v>0</v>
      </c>
      <c r="E91" s="196">
        <f>'[2]02'!E93</f>
        <v>0</v>
      </c>
      <c r="F91" s="15">
        <f t="shared" si="16"/>
        <v>84</v>
      </c>
      <c r="G91" s="195">
        <f>'[2]02'!H93</f>
        <v>38.6</v>
      </c>
      <c r="H91" s="196">
        <f>'[2]02'!I93</f>
        <v>0</v>
      </c>
      <c r="I91" s="196">
        <f>'[2]02'!J93</f>
        <v>0</v>
      </c>
      <c r="J91" s="196">
        <f>'[2]02'!K93</f>
        <v>0</v>
      </c>
      <c r="K91" s="15">
        <f t="shared" si="13"/>
        <v>38.6</v>
      </c>
      <c r="L91" s="18">
        <f>frq!C91</f>
        <v>1</v>
      </c>
      <c r="M91" s="167">
        <f t="shared" si="14"/>
        <v>38.200000000000003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38.200000000000003</v>
      </c>
      <c r="R91" s="18">
        <v>0.4</v>
      </c>
    </row>
    <row r="92" spans="1:18">
      <c r="A92" s="8" t="s">
        <v>134</v>
      </c>
      <c r="B92" s="195">
        <f>'[2]02'!B94</f>
        <v>84</v>
      </c>
      <c r="C92" s="196">
        <f>'[2]02'!C94</f>
        <v>0</v>
      </c>
      <c r="D92" s="196">
        <f>'[2]02'!D94</f>
        <v>0</v>
      </c>
      <c r="E92" s="196">
        <f>'[2]02'!E94</f>
        <v>0</v>
      </c>
      <c r="F92" s="15">
        <f t="shared" si="16"/>
        <v>84</v>
      </c>
      <c r="G92" s="195">
        <f>'[2]02'!H94</f>
        <v>38.6</v>
      </c>
      <c r="H92" s="196">
        <f>'[2]02'!I94</f>
        <v>0</v>
      </c>
      <c r="I92" s="196">
        <f>'[2]02'!J94</f>
        <v>0</v>
      </c>
      <c r="J92" s="196">
        <f>'[2]02'!K94</f>
        <v>0</v>
      </c>
      <c r="K92" s="15">
        <f t="shared" si="13"/>
        <v>38.6</v>
      </c>
      <c r="L92" s="18">
        <f>frq!C92</f>
        <v>1</v>
      </c>
      <c r="M92" s="167">
        <f t="shared" si="14"/>
        <v>38.200000000000003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38.200000000000003</v>
      </c>
      <c r="R92" s="18">
        <v>0.4</v>
      </c>
    </row>
    <row r="93" spans="1:18">
      <c r="A93" s="8" t="s">
        <v>135</v>
      </c>
      <c r="B93" s="195">
        <f>'[2]02'!B95</f>
        <v>84</v>
      </c>
      <c r="C93" s="196">
        <f>'[2]02'!C95</f>
        <v>0</v>
      </c>
      <c r="D93" s="196">
        <f>'[2]02'!D95</f>
        <v>0</v>
      </c>
      <c r="E93" s="196">
        <f>'[2]02'!E95</f>
        <v>0</v>
      </c>
      <c r="F93" s="15">
        <f t="shared" si="16"/>
        <v>84</v>
      </c>
      <c r="G93" s="195">
        <f>'[2]02'!H95</f>
        <v>38.6</v>
      </c>
      <c r="H93" s="196">
        <f>'[2]02'!I95</f>
        <v>0</v>
      </c>
      <c r="I93" s="196">
        <f>'[2]02'!J95</f>
        <v>0</v>
      </c>
      <c r="J93" s="196">
        <f>'[2]02'!K95</f>
        <v>0</v>
      </c>
      <c r="K93" s="15">
        <f t="shared" si="13"/>
        <v>38.6</v>
      </c>
      <c r="L93" s="18">
        <f>frq!C93</f>
        <v>1</v>
      </c>
      <c r="M93" s="167">
        <f t="shared" si="14"/>
        <v>38.200000000000003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38.200000000000003</v>
      </c>
      <c r="R93" s="18">
        <v>0.4</v>
      </c>
    </row>
    <row r="94" spans="1:18">
      <c r="A94" s="8" t="s">
        <v>136</v>
      </c>
      <c r="B94" s="195">
        <f>'[2]02'!B96</f>
        <v>84</v>
      </c>
      <c r="C94" s="196">
        <f>'[2]02'!C96</f>
        <v>0</v>
      </c>
      <c r="D94" s="196">
        <f>'[2]02'!D96</f>
        <v>0</v>
      </c>
      <c r="E94" s="196">
        <f>'[2]02'!E96</f>
        <v>0</v>
      </c>
      <c r="F94" s="15">
        <f t="shared" si="16"/>
        <v>84</v>
      </c>
      <c r="G94" s="195">
        <f>'[2]02'!H96</f>
        <v>38.6</v>
      </c>
      <c r="H94" s="196">
        <f>'[2]02'!I96</f>
        <v>0</v>
      </c>
      <c r="I94" s="196">
        <f>'[2]02'!J96</f>
        <v>0</v>
      </c>
      <c r="J94" s="196">
        <f>'[2]02'!K96</f>
        <v>0</v>
      </c>
      <c r="K94" s="15">
        <f t="shared" si="13"/>
        <v>38.6</v>
      </c>
      <c r="L94" s="18">
        <f>frq!C94</f>
        <v>1</v>
      </c>
      <c r="M94" s="167">
        <f t="shared" si="14"/>
        <v>38.200000000000003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38.200000000000003</v>
      </c>
      <c r="R94" s="18">
        <v>0.4</v>
      </c>
    </row>
    <row r="95" spans="1:18">
      <c r="A95" s="8" t="s">
        <v>137</v>
      </c>
      <c r="B95" s="195">
        <f>'[2]02'!B97</f>
        <v>84</v>
      </c>
      <c r="C95" s="196">
        <f>'[2]02'!C97</f>
        <v>0</v>
      </c>
      <c r="D95" s="196">
        <f>'[2]02'!D97</f>
        <v>0</v>
      </c>
      <c r="E95" s="196">
        <f>'[2]02'!E97</f>
        <v>0</v>
      </c>
      <c r="F95" s="15">
        <f t="shared" si="16"/>
        <v>84</v>
      </c>
      <c r="G95" s="195">
        <f>'[2]02'!H97</f>
        <v>39</v>
      </c>
      <c r="H95" s="196">
        <f>'[2]02'!I97</f>
        <v>0</v>
      </c>
      <c r="I95" s="196">
        <f>'[2]02'!J97</f>
        <v>0</v>
      </c>
      <c r="J95" s="196">
        <f>'[2]02'!K97</f>
        <v>0</v>
      </c>
      <c r="K95" s="15">
        <f t="shared" si="13"/>
        <v>39</v>
      </c>
      <c r="L95" s="18">
        <f>frq!C95</f>
        <v>1</v>
      </c>
      <c r="M95" s="167">
        <f t="shared" si="14"/>
        <v>38.6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38.6</v>
      </c>
      <c r="R95" s="18">
        <v>0.4</v>
      </c>
    </row>
    <row r="96" spans="1:18">
      <c r="A96" s="8" t="s">
        <v>138</v>
      </c>
      <c r="B96" s="195">
        <f>'[2]02'!B98</f>
        <v>84</v>
      </c>
      <c r="C96" s="196">
        <f>'[2]02'!C98</f>
        <v>0</v>
      </c>
      <c r="D96" s="196">
        <f>'[2]02'!D98</f>
        <v>0</v>
      </c>
      <c r="E96" s="196">
        <f>'[2]02'!E98</f>
        <v>0</v>
      </c>
      <c r="F96" s="15">
        <f t="shared" si="16"/>
        <v>84</v>
      </c>
      <c r="G96" s="195">
        <f>'[2]02'!H98</f>
        <v>39</v>
      </c>
      <c r="H96" s="196">
        <f>'[2]02'!I98</f>
        <v>0</v>
      </c>
      <c r="I96" s="196">
        <f>'[2]02'!J98</f>
        <v>0</v>
      </c>
      <c r="J96" s="196">
        <f>'[2]02'!K98</f>
        <v>0</v>
      </c>
      <c r="K96" s="15">
        <f t="shared" si="13"/>
        <v>39</v>
      </c>
      <c r="L96" s="18">
        <f>frq!C96</f>
        <v>1</v>
      </c>
      <c r="M96" s="167">
        <f t="shared" si="14"/>
        <v>38.6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38.6</v>
      </c>
      <c r="R96" s="18">
        <v>0.4</v>
      </c>
    </row>
    <row r="97" spans="1:18">
      <c r="A97" s="8" t="s">
        <v>139</v>
      </c>
      <c r="B97" s="195">
        <f>'[2]02'!B99</f>
        <v>84</v>
      </c>
      <c r="C97" s="196">
        <f>'[2]02'!C99</f>
        <v>0</v>
      </c>
      <c r="D97" s="196">
        <f>'[2]02'!D99</f>
        <v>0</v>
      </c>
      <c r="E97" s="196">
        <f>'[2]02'!E99</f>
        <v>0</v>
      </c>
      <c r="F97" s="15">
        <f t="shared" si="16"/>
        <v>84</v>
      </c>
      <c r="G97" s="195">
        <f>'[2]02'!H99</f>
        <v>39</v>
      </c>
      <c r="H97" s="196">
        <f>'[2]02'!I99</f>
        <v>0</v>
      </c>
      <c r="I97" s="196">
        <f>'[2]02'!J99</f>
        <v>0</v>
      </c>
      <c r="J97" s="196">
        <f>'[2]02'!K99</f>
        <v>0</v>
      </c>
      <c r="K97" s="15">
        <f t="shared" si="13"/>
        <v>39</v>
      </c>
      <c r="L97" s="18">
        <f>frq!C97</f>
        <v>1</v>
      </c>
      <c r="M97" s="167">
        <f t="shared" si="14"/>
        <v>38.6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38.6</v>
      </c>
      <c r="R97" s="18">
        <v>0.4</v>
      </c>
    </row>
    <row r="98" spans="1:18" ht="15.75" thickBot="1">
      <c r="A98" s="8" t="s">
        <v>140</v>
      </c>
      <c r="B98" s="195">
        <f>'[2]02'!B100</f>
        <v>84</v>
      </c>
      <c r="C98" s="196">
        <f>'[2]02'!C100</f>
        <v>0</v>
      </c>
      <c r="D98" s="196">
        <f>'[2]02'!D100</f>
        <v>0</v>
      </c>
      <c r="E98" s="196">
        <f>'[2]02'!E100</f>
        <v>0</v>
      </c>
      <c r="F98" s="15">
        <f t="shared" si="16"/>
        <v>84</v>
      </c>
      <c r="G98" s="195">
        <f>'[2]02'!H100</f>
        <v>39</v>
      </c>
      <c r="H98" s="196">
        <f>'[2]02'!I100</f>
        <v>0</v>
      </c>
      <c r="I98" s="196">
        <f>'[2]02'!J100</f>
        <v>0</v>
      </c>
      <c r="J98" s="196">
        <f>'[2]02'!K100</f>
        <v>0</v>
      </c>
      <c r="K98" s="15">
        <f t="shared" si="13"/>
        <v>39</v>
      </c>
      <c r="L98" s="18">
        <f>frq!C98</f>
        <v>1</v>
      </c>
      <c r="M98" s="167">
        <f t="shared" si="14"/>
        <v>38.6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38.6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0.93849999999999989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0.93849999999999989</v>
      </c>
      <c r="L99" s="171">
        <f t="shared" si="17"/>
        <v>2.4E-2</v>
      </c>
      <c r="M99" s="171">
        <f t="shared" si="17"/>
        <v>0.92619999999999991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0.92619999999999991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44593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4" t="s">
        <v>173</v>
      </c>
      <c r="AX1" s="224"/>
      <c r="AY1" s="224"/>
      <c r="AZ1" s="224"/>
      <c r="BA1" s="224"/>
      <c r="BB1" s="224"/>
      <c r="BD1" s="224" t="s">
        <v>174</v>
      </c>
      <c r="BE1" s="224"/>
      <c r="BF1" s="224"/>
      <c r="BG1" s="224"/>
      <c r="BH1" s="224"/>
      <c r="BI1" s="224"/>
      <c r="BL1" s="8" t="s">
        <v>203</v>
      </c>
      <c r="BM1" s="8" t="s">
        <v>204</v>
      </c>
      <c r="BN1" s="224" t="s">
        <v>374</v>
      </c>
      <c r="BO1" s="224"/>
      <c r="BP1" s="225" t="s">
        <v>373</v>
      </c>
      <c r="BQ1" s="225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'[3]02'!B5</f>
        <v>320</v>
      </c>
      <c r="C3" s="16">
        <f>'[3]02'!C5</f>
        <v>0</v>
      </c>
      <c r="D3" s="16">
        <f>'[3]02'!D5</f>
        <v>110</v>
      </c>
      <c r="E3" s="16">
        <f>'[3]02'!E5</f>
        <v>0</v>
      </c>
      <c r="F3" s="16">
        <f>'[3]02'!F5</f>
        <v>810</v>
      </c>
      <c r="G3" s="16">
        <f>'[3]02'!G5</f>
        <v>0</v>
      </c>
      <c r="H3" s="17">
        <f>SUM(B3:G3)</f>
        <v>1240</v>
      </c>
      <c r="I3" s="15">
        <f>'[3]02'!J5</f>
        <v>250</v>
      </c>
      <c r="J3" s="16">
        <f>'[3]02'!K5</f>
        <v>0</v>
      </c>
      <c r="K3" s="16">
        <f>'[3]02'!L5</f>
        <v>0</v>
      </c>
      <c r="L3" s="16">
        <f>'[3]02'!M5</f>
        <v>0</v>
      </c>
      <c r="M3" s="16">
        <f>'[3]02'!N5</f>
        <v>0</v>
      </c>
      <c r="N3" s="16">
        <f>'[3]02'!O5</f>
        <v>0</v>
      </c>
      <c r="O3" s="17">
        <f>SUM(I3:N3)</f>
        <v>250</v>
      </c>
      <c r="P3" s="18">
        <f>frq!C3</f>
        <v>1</v>
      </c>
      <c r="Q3" s="15">
        <f t="shared" ref="Q3:V18" si="0">IF($P3=1,I3,IF(AND($P3=0.985,I3&gt;0.985*B3),B3*0.985,IF(AND($P3=0.965,I3&gt;0.965*B3),0.965*B3,I3)))</f>
        <v>250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250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8.26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8.26</v>
      </c>
      <c r="AL3" s="8">
        <f t="shared" ref="AL3:AQ18" si="3">Q3-X3-AE3</f>
        <v>209.74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209.74</v>
      </c>
      <c r="AT3" s="8">
        <v>32</v>
      </c>
      <c r="AU3" s="8">
        <v>8.26</v>
      </c>
      <c r="AW3" s="198">
        <v>32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32</v>
      </c>
      <c r="BD3" s="198">
        <v>8.26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8.26</v>
      </c>
      <c r="BL3" s="8">
        <f>AT3</f>
        <v>32</v>
      </c>
      <c r="BM3" s="8">
        <f>AU3</f>
        <v>8.26</v>
      </c>
      <c r="BN3" s="8">
        <f>BC3</f>
        <v>32</v>
      </c>
      <c r="BO3" s="8">
        <f>BJ3</f>
        <v>8.26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'[3]02'!B6</f>
        <v>320</v>
      </c>
      <c r="C4" s="16">
        <f>'[3]02'!C6</f>
        <v>0</v>
      </c>
      <c r="D4" s="16">
        <f>'[3]02'!D6</f>
        <v>110</v>
      </c>
      <c r="E4" s="16">
        <f>'[3]02'!E6</f>
        <v>0</v>
      </c>
      <c r="F4" s="16">
        <f>'[3]02'!F6</f>
        <v>810</v>
      </c>
      <c r="G4" s="16">
        <f>'[3]02'!G6</f>
        <v>0</v>
      </c>
      <c r="H4" s="17">
        <f>SUM(B4:G4)</f>
        <v>1240</v>
      </c>
      <c r="I4" s="15">
        <f>'[3]02'!J6</f>
        <v>250</v>
      </c>
      <c r="J4" s="16">
        <f>'[3]02'!K6</f>
        <v>0</v>
      </c>
      <c r="K4" s="16">
        <f>'[3]02'!L6</f>
        <v>0</v>
      </c>
      <c r="L4" s="16">
        <f>'[3]02'!M6</f>
        <v>0</v>
      </c>
      <c r="M4" s="16">
        <f>'[3]02'!N6</f>
        <v>0</v>
      </c>
      <c r="N4" s="16">
        <f>'[3]02'!O6</f>
        <v>0</v>
      </c>
      <c r="O4" s="17">
        <f>SUM(I4:N4)</f>
        <v>250</v>
      </c>
      <c r="P4" s="18">
        <f>frq!C4</f>
        <v>1</v>
      </c>
      <c r="Q4" s="15">
        <f>IF($P4=1,I4,IF(AND($P4=0.985,I4&gt;0.985*B4),B4*0.985,IF(AND($P4=0.965,I4&gt;0.965*B4),0.965*B4,I4)))</f>
        <v>250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250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8.26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8.26</v>
      </c>
      <c r="AL4" s="8">
        <f t="shared" si="3"/>
        <v>209.74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209.74</v>
      </c>
      <c r="AT4" s="8">
        <v>32</v>
      </c>
      <c r="AU4" s="8">
        <v>8.26</v>
      </c>
      <c r="AW4" s="198">
        <v>32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32</v>
      </c>
      <c r="BD4" s="198">
        <v>8.26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8.26</v>
      </c>
      <c r="BL4" s="8">
        <f t="shared" ref="BL4:BL67" si="21">AT4</f>
        <v>32</v>
      </c>
      <c r="BM4" s="8">
        <f t="shared" ref="BM4:BM67" si="22">AU4</f>
        <v>8.26</v>
      </c>
      <c r="BN4" s="8">
        <f t="shared" ref="BN4:BN67" si="23">BC4</f>
        <v>32</v>
      </c>
      <c r="BO4" s="8">
        <f t="shared" ref="BO4:BO67" si="24">BJ4</f>
        <v>8.26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'[3]02'!B7</f>
        <v>320</v>
      </c>
      <c r="C5" s="16">
        <f>'[3]02'!C7</f>
        <v>0</v>
      </c>
      <c r="D5" s="16">
        <f>'[3]02'!D7</f>
        <v>110</v>
      </c>
      <c r="E5" s="16">
        <f>'[3]02'!E7</f>
        <v>0</v>
      </c>
      <c r="F5" s="16">
        <f>'[3]02'!F7</f>
        <v>810</v>
      </c>
      <c r="G5" s="16">
        <f>'[3]02'!G7</f>
        <v>0</v>
      </c>
      <c r="H5" s="17">
        <f t="shared" ref="H5:H68" si="27">SUM(B5:G5)</f>
        <v>1240</v>
      </c>
      <c r="I5" s="15">
        <f>'[3]02'!J7</f>
        <v>250</v>
      </c>
      <c r="J5" s="16">
        <f>'[3]02'!K7</f>
        <v>0</v>
      </c>
      <c r="K5" s="16">
        <f>'[3]02'!L7</f>
        <v>0</v>
      </c>
      <c r="L5" s="16">
        <f>'[3]02'!M7</f>
        <v>0</v>
      </c>
      <c r="M5" s="16">
        <f>'[3]02'!N7</f>
        <v>0</v>
      </c>
      <c r="N5" s="16">
        <f>'[3]02'!O7</f>
        <v>0</v>
      </c>
      <c r="O5" s="17">
        <f t="shared" ref="O5:O68" si="28">SUM(I5:N5)</f>
        <v>250</v>
      </c>
      <c r="P5" s="18">
        <f>frq!C5</f>
        <v>1</v>
      </c>
      <c r="Q5" s="15">
        <f t="shared" ref="Q5:V56" si="29">IF($P5=1,I5,IF(AND($P5=0.985,I5&gt;0.985*B5),B5*0.985,IF(AND($P5=0.965,I5&gt;0.965*B5),0.965*B5,I5)))</f>
        <v>250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250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8.26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8.26</v>
      </c>
      <c r="AL5" s="8">
        <f t="shared" si="3"/>
        <v>209.74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209.74</v>
      </c>
      <c r="AT5" s="8">
        <v>32</v>
      </c>
      <c r="AU5" s="8">
        <v>8.26</v>
      </c>
      <c r="AW5" s="198">
        <v>32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32</v>
      </c>
      <c r="BD5" s="198">
        <v>8.26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8.26</v>
      </c>
      <c r="BL5" s="8">
        <f t="shared" si="21"/>
        <v>32</v>
      </c>
      <c r="BM5" s="8">
        <f t="shared" si="22"/>
        <v>8.26</v>
      </c>
      <c r="BN5" s="8">
        <f t="shared" si="23"/>
        <v>32</v>
      </c>
      <c r="BO5" s="8">
        <f t="shared" si="24"/>
        <v>8.26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'[3]02'!B8</f>
        <v>320</v>
      </c>
      <c r="C6" s="16">
        <f>'[3]02'!C8</f>
        <v>0</v>
      </c>
      <c r="D6" s="16">
        <f>'[3]02'!D8</f>
        <v>110</v>
      </c>
      <c r="E6" s="16">
        <f>'[3]02'!E8</f>
        <v>0</v>
      </c>
      <c r="F6" s="16">
        <f>'[3]02'!F8</f>
        <v>810</v>
      </c>
      <c r="G6" s="16">
        <f>'[3]02'!G8</f>
        <v>0</v>
      </c>
      <c r="H6" s="17">
        <f t="shared" si="27"/>
        <v>1240</v>
      </c>
      <c r="I6" s="15">
        <f>'[3]02'!J8</f>
        <v>250</v>
      </c>
      <c r="J6" s="16">
        <f>'[3]02'!K8</f>
        <v>0</v>
      </c>
      <c r="K6" s="16">
        <f>'[3]02'!L8</f>
        <v>0</v>
      </c>
      <c r="L6" s="16">
        <f>'[3]02'!M8</f>
        <v>0</v>
      </c>
      <c r="M6" s="16">
        <f>'[3]02'!N8</f>
        <v>0</v>
      </c>
      <c r="N6" s="16">
        <f>'[3]02'!O8</f>
        <v>0</v>
      </c>
      <c r="O6" s="17">
        <f t="shared" si="28"/>
        <v>250</v>
      </c>
      <c r="P6" s="18">
        <f>frq!C6</f>
        <v>1</v>
      </c>
      <c r="Q6" s="15">
        <f t="shared" si="29"/>
        <v>250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250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8.26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8.26</v>
      </c>
      <c r="AL6" s="8">
        <f t="shared" si="3"/>
        <v>209.74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209.74</v>
      </c>
      <c r="AT6" s="8">
        <v>32</v>
      </c>
      <c r="AU6" s="8">
        <v>8.26</v>
      </c>
      <c r="AW6" s="198">
        <v>32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32</v>
      </c>
      <c r="BD6" s="198">
        <v>8.26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8.26</v>
      </c>
      <c r="BL6" s="8">
        <f t="shared" si="21"/>
        <v>32</v>
      </c>
      <c r="BM6" s="8">
        <f t="shared" si="22"/>
        <v>8.26</v>
      </c>
      <c r="BN6" s="8">
        <f t="shared" si="23"/>
        <v>32</v>
      </c>
      <c r="BO6" s="8">
        <f t="shared" si="24"/>
        <v>8.26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'[3]02'!B9</f>
        <v>320</v>
      </c>
      <c r="C7" s="16">
        <f>'[3]02'!C9</f>
        <v>0</v>
      </c>
      <c r="D7" s="16">
        <f>'[3]02'!D9</f>
        <v>110</v>
      </c>
      <c r="E7" s="16">
        <f>'[3]02'!E9</f>
        <v>0</v>
      </c>
      <c r="F7" s="16">
        <f>'[3]02'!F9</f>
        <v>810</v>
      </c>
      <c r="G7" s="16">
        <f>'[3]02'!G9</f>
        <v>0</v>
      </c>
      <c r="H7" s="17">
        <f t="shared" si="27"/>
        <v>1240</v>
      </c>
      <c r="I7" s="15">
        <f>'[3]02'!J9</f>
        <v>250</v>
      </c>
      <c r="J7" s="16">
        <f>'[3]02'!K9</f>
        <v>0</v>
      </c>
      <c r="K7" s="16">
        <f>'[3]02'!L9</f>
        <v>0</v>
      </c>
      <c r="L7" s="16">
        <f>'[3]02'!M9</f>
        <v>0</v>
      </c>
      <c r="M7" s="16">
        <f>'[3]02'!N9</f>
        <v>0</v>
      </c>
      <c r="N7" s="16">
        <f>'[3]02'!O9</f>
        <v>0</v>
      </c>
      <c r="O7" s="17">
        <f t="shared" si="28"/>
        <v>250</v>
      </c>
      <c r="P7" s="18">
        <f>frq!C7</f>
        <v>1</v>
      </c>
      <c r="Q7" s="15">
        <f t="shared" si="29"/>
        <v>250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250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8.26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8.26</v>
      </c>
      <c r="AL7" s="8">
        <f t="shared" si="3"/>
        <v>209.74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209.74</v>
      </c>
      <c r="AT7" s="8">
        <v>32</v>
      </c>
      <c r="AU7" s="8">
        <v>8.26</v>
      </c>
      <c r="AW7" s="198">
        <v>32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32</v>
      </c>
      <c r="BD7" s="198">
        <v>8.26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8.26</v>
      </c>
      <c r="BL7" s="8">
        <f t="shared" si="21"/>
        <v>32</v>
      </c>
      <c r="BM7" s="8">
        <f t="shared" si="22"/>
        <v>8.26</v>
      </c>
      <c r="BN7" s="8">
        <f t="shared" si="23"/>
        <v>32</v>
      </c>
      <c r="BO7" s="8">
        <f t="shared" si="24"/>
        <v>8.26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'[3]02'!B10</f>
        <v>320</v>
      </c>
      <c r="C8" s="16">
        <f>'[3]02'!C10</f>
        <v>0</v>
      </c>
      <c r="D8" s="16">
        <f>'[3]02'!D10</f>
        <v>110</v>
      </c>
      <c r="E8" s="16">
        <f>'[3]02'!E10</f>
        <v>0</v>
      </c>
      <c r="F8" s="16">
        <f>'[3]02'!F10</f>
        <v>810</v>
      </c>
      <c r="G8" s="16">
        <f>'[3]02'!G10</f>
        <v>0</v>
      </c>
      <c r="H8" s="17">
        <f t="shared" si="27"/>
        <v>1240</v>
      </c>
      <c r="I8" s="15">
        <f>'[3]02'!J10</f>
        <v>250</v>
      </c>
      <c r="J8" s="16">
        <f>'[3]02'!K10</f>
        <v>0</v>
      </c>
      <c r="K8" s="16">
        <f>'[3]02'!L10</f>
        <v>0</v>
      </c>
      <c r="L8" s="16">
        <f>'[3]02'!M10</f>
        <v>0</v>
      </c>
      <c r="M8" s="16">
        <f>'[3]02'!N10</f>
        <v>0</v>
      </c>
      <c r="N8" s="16">
        <f>'[3]02'!O10</f>
        <v>0</v>
      </c>
      <c r="O8" s="17">
        <f t="shared" si="28"/>
        <v>250</v>
      </c>
      <c r="P8" s="18">
        <f>frq!C8</f>
        <v>1</v>
      </c>
      <c r="Q8" s="15">
        <f t="shared" si="29"/>
        <v>250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250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8.26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8.26</v>
      </c>
      <c r="AL8" s="8">
        <f t="shared" si="3"/>
        <v>209.74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209.74</v>
      </c>
      <c r="AT8" s="8">
        <v>32</v>
      </c>
      <c r="AU8" s="8">
        <v>8.26</v>
      </c>
      <c r="AW8" s="198">
        <v>32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32</v>
      </c>
      <c r="BD8" s="198">
        <v>8.26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8.26</v>
      </c>
      <c r="BL8" s="8">
        <f t="shared" si="21"/>
        <v>32</v>
      </c>
      <c r="BM8" s="8">
        <f t="shared" si="22"/>
        <v>8.26</v>
      </c>
      <c r="BN8" s="8">
        <f t="shared" si="23"/>
        <v>32</v>
      </c>
      <c r="BO8" s="8">
        <f t="shared" si="24"/>
        <v>8.26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'[3]02'!B11</f>
        <v>320</v>
      </c>
      <c r="C9" s="16">
        <f>'[3]02'!C11</f>
        <v>0</v>
      </c>
      <c r="D9" s="16">
        <f>'[3]02'!D11</f>
        <v>110</v>
      </c>
      <c r="E9" s="16">
        <f>'[3]02'!E11</f>
        <v>0</v>
      </c>
      <c r="F9" s="16">
        <f>'[3]02'!F11</f>
        <v>810</v>
      </c>
      <c r="G9" s="16">
        <f>'[3]02'!G11</f>
        <v>0</v>
      </c>
      <c r="H9" s="17">
        <f t="shared" si="27"/>
        <v>1240</v>
      </c>
      <c r="I9" s="15">
        <f>'[3]02'!J11</f>
        <v>250</v>
      </c>
      <c r="J9" s="16">
        <f>'[3]02'!K11</f>
        <v>0</v>
      </c>
      <c r="K9" s="16">
        <f>'[3]02'!L11</f>
        <v>0</v>
      </c>
      <c r="L9" s="16">
        <f>'[3]02'!M11</f>
        <v>0</v>
      </c>
      <c r="M9" s="16">
        <f>'[3]02'!N11</f>
        <v>0</v>
      </c>
      <c r="N9" s="16">
        <f>'[3]02'!O11</f>
        <v>0</v>
      </c>
      <c r="O9" s="17">
        <f t="shared" si="28"/>
        <v>250</v>
      </c>
      <c r="P9" s="18">
        <f>frq!C9</f>
        <v>1</v>
      </c>
      <c r="Q9" s="15">
        <f t="shared" si="29"/>
        <v>250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250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8.26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8.26</v>
      </c>
      <c r="AL9" s="8">
        <f t="shared" si="3"/>
        <v>209.74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209.74</v>
      </c>
      <c r="AT9" s="8">
        <v>32</v>
      </c>
      <c r="AU9" s="8">
        <v>8.26</v>
      </c>
      <c r="AW9" s="198">
        <v>32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32</v>
      </c>
      <c r="BD9" s="198">
        <v>8.26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8.26</v>
      </c>
      <c r="BL9" s="8">
        <f t="shared" si="21"/>
        <v>32</v>
      </c>
      <c r="BM9" s="8">
        <f t="shared" si="22"/>
        <v>8.26</v>
      </c>
      <c r="BN9" s="8">
        <f t="shared" si="23"/>
        <v>32</v>
      </c>
      <c r="BO9" s="8">
        <f t="shared" si="24"/>
        <v>8.26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'[3]02'!B12</f>
        <v>320</v>
      </c>
      <c r="C10" s="16">
        <f>'[3]02'!C12</f>
        <v>0</v>
      </c>
      <c r="D10" s="16">
        <f>'[3]02'!D12</f>
        <v>110</v>
      </c>
      <c r="E10" s="16">
        <f>'[3]02'!E12</f>
        <v>0</v>
      </c>
      <c r="F10" s="16">
        <f>'[3]02'!F12</f>
        <v>810</v>
      </c>
      <c r="G10" s="16">
        <f>'[3]02'!G12</f>
        <v>0</v>
      </c>
      <c r="H10" s="17">
        <f t="shared" si="27"/>
        <v>1240</v>
      </c>
      <c r="I10" s="15">
        <f>'[3]02'!J12</f>
        <v>250</v>
      </c>
      <c r="J10" s="16">
        <f>'[3]02'!K12</f>
        <v>0</v>
      </c>
      <c r="K10" s="16">
        <f>'[3]02'!L12</f>
        <v>0</v>
      </c>
      <c r="L10" s="16">
        <f>'[3]02'!M12</f>
        <v>0</v>
      </c>
      <c r="M10" s="16">
        <f>'[3]02'!N12</f>
        <v>0</v>
      </c>
      <c r="N10" s="16">
        <f>'[3]02'!O12</f>
        <v>0</v>
      </c>
      <c r="O10" s="17">
        <f t="shared" si="28"/>
        <v>250</v>
      </c>
      <c r="P10" s="18">
        <f>frq!C10</f>
        <v>1</v>
      </c>
      <c r="Q10" s="15">
        <f t="shared" si="29"/>
        <v>250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250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8.26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8.26</v>
      </c>
      <c r="AL10" s="8">
        <f t="shared" si="3"/>
        <v>209.74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209.74</v>
      </c>
      <c r="AT10" s="8">
        <v>32</v>
      </c>
      <c r="AU10" s="8">
        <v>8.26</v>
      </c>
      <c r="AW10" s="198">
        <v>32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32</v>
      </c>
      <c r="BD10" s="198">
        <v>8.26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8.26</v>
      </c>
      <c r="BL10" s="8">
        <f t="shared" si="21"/>
        <v>32</v>
      </c>
      <c r="BM10" s="8">
        <f t="shared" si="22"/>
        <v>8.26</v>
      </c>
      <c r="BN10" s="8">
        <f t="shared" si="23"/>
        <v>32</v>
      </c>
      <c r="BO10" s="8">
        <f t="shared" si="24"/>
        <v>8.26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'[3]02'!B13</f>
        <v>320</v>
      </c>
      <c r="C11" s="16">
        <f>'[3]02'!C13</f>
        <v>0</v>
      </c>
      <c r="D11" s="16">
        <f>'[3]02'!D13</f>
        <v>110</v>
      </c>
      <c r="E11" s="16">
        <f>'[3]02'!E13</f>
        <v>0</v>
      </c>
      <c r="F11" s="16">
        <f>'[3]02'!F13</f>
        <v>810</v>
      </c>
      <c r="G11" s="16">
        <f>'[3]02'!G13</f>
        <v>0</v>
      </c>
      <c r="H11" s="17">
        <f t="shared" si="27"/>
        <v>1240</v>
      </c>
      <c r="I11" s="15">
        <f>'[3]02'!J13</f>
        <v>250</v>
      </c>
      <c r="J11" s="16">
        <f>'[3]02'!K13</f>
        <v>0</v>
      </c>
      <c r="K11" s="16">
        <f>'[3]02'!L13</f>
        <v>0</v>
      </c>
      <c r="L11" s="16">
        <f>'[3]02'!M13</f>
        <v>0</v>
      </c>
      <c r="M11" s="16">
        <f>'[3]02'!N13</f>
        <v>0</v>
      </c>
      <c r="N11" s="16">
        <f>'[3]02'!O13</f>
        <v>0</v>
      </c>
      <c r="O11" s="17">
        <f t="shared" si="28"/>
        <v>250</v>
      </c>
      <c r="P11" s="18">
        <f>frq!C11</f>
        <v>1</v>
      </c>
      <c r="Q11" s="15">
        <f t="shared" si="29"/>
        <v>250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250</v>
      </c>
      <c r="X11" s="8">
        <f t="shared" si="4"/>
        <v>20.13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20.13</v>
      </c>
      <c r="AE11" s="8">
        <f t="shared" si="11"/>
        <v>20.13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20.13</v>
      </c>
      <c r="AL11" s="8">
        <f t="shared" si="3"/>
        <v>209.74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209.74</v>
      </c>
      <c r="AT11" s="8">
        <v>20.13</v>
      </c>
      <c r="AU11" s="8">
        <v>20.13</v>
      </c>
      <c r="AW11" s="198">
        <v>20.13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20.13</v>
      </c>
      <c r="BD11" s="198">
        <v>20.13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20.13</v>
      </c>
      <c r="BL11" s="8">
        <f t="shared" si="21"/>
        <v>20.13</v>
      </c>
      <c r="BM11" s="8">
        <f t="shared" si="22"/>
        <v>20.13</v>
      </c>
      <c r="BN11" s="8">
        <f t="shared" si="23"/>
        <v>20.13</v>
      </c>
      <c r="BO11" s="8">
        <f t="shared" si="24"/>
        <v>20.13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'[3]02'!B14</f>
        <v>320</v>
      </c>
      <c r="C12" s="16">
        <f>'[3]02'!C14</f>
        <v>0</v>
      </c>
      <c r="D12" s="16">
        <f>'[3]02'!D14</f>
        <v>110</v>
      </c>
      <c r="E12" s="16">
        <f>'[3]02'!E14</f>
        <v>0</v>
      </c>
      <c r="F12" s="16">
        <f>'[3]02'!F14</f>
        <v>810</v>
      </c>
      <c r="G12" s="16">
        <f>'[3]02'!G14</f>
        <v>0</v>
      </c>
      <c r="H12" s="17">
        <f t="shared" si="27"/>
        <v>1240</v>
      </c>
      <c r="I12" s="15">
        <f>'[3]02'!J14</f>
        <v>250</v>
      </c>
      <c r="J12" s="16">
        <f>'[3]02'!K14</f>
        <v>0</v>
      </c>
      <c r="K12" s="16">
        <f>'[3]02'!L14</f>
        <v>0</v>
      </c>
      <c r="L12" s="16">
        <f>'[3]02'!M14</f>
        <v>0</v>
      </c>
      <c r="M12" s="16">
        <f>'[3]02'!N14</f>
        <v>0</v>
      </c>
      <c r="N12" s="16">
        <f>'[3]02'!O14</f>
        <v>0</v>
      </c>
      <c r="O12" s="17">
        <f t="shared" si="28"/>
        <v>250</v>
      </c>
      <c r="P12" s="18">
        <f>frq!C12</f>
        <v>1</v>
      </c>
      <c r="Q12" s="15">
        <f t="shared" si="29"/>
        <v>250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250</v>
      </c>
      <c r="X12" s="8">
        <f t="shared" si="4"/>
        <v>20.13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20.13</v>
      </c>
      <c r="AE12" s="8">
        <f t="shared" si="11"/>
        <v>20.13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20.13</v>
      </c>
      <c r="AL12" s="8">
        <f t="shared" si="3"/>
        <v>209.74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209.74</v>
      </c>
      <c r="AT12" s="8">
        <v>20.13</v>
      </c>
      <c r="AU12" s="8">
        <v>20.13</v>
      </c>
      <c r="AW12" s="198">
        <v>20.13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20.13</v>
      </c>
      <c r="BD12" s="198">
        <v>20.13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20.13</v>
      </c>
      <c r="BL12" s="8">
        <f t="shared" si="21"/>
        <v>20.13</v>
      </c>
      <c r="BM12" s="8">
        <f t="shared" si="22"/>
        <v>20.13</v>
      </c>
      <c r="BN12" s="8">
        <f t="shared" si="23"/>
        <v>20.13</v>
      </c>
      <c r="BO12" s="8">
        <f t="shared" si="24"/>
        <v>20.13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'[3]02'!B15</f>
        <v>320</v>
      </c>
      <c r="C13" s="16">
        <f>'[3]02'!C15</f>
        <v>0</v>
      </c>
      <c r="D13" s="16">
        <f>'[3]02'!D15</f>
        <v>110</v>
      </c>
      <c r="E13" s="16">
        <f>'[3]02'!E15</f>
        <v>0</v>
      </c>
      <c r="F13" s="16">
        <f>'[3]02'!F15</f>
        <v>810</v>
      </c>
      <c r="G13" s="16">
        <f>'[3]02'!G15</f>
        <v>0</v>
      </c>
      <c r="H13" s="17">
        <f t="shared" si="27"/>
        <v>1240</v>
      </c>
      <c r="I13" s="15">
        <f>'[3]02'!J15</f>
        <v>250</v>
      </c>
      <c r="J13" s="16">
        <f>'[3]02'!K15</f>
        <v>0</v>
      </c>
      <c r="K13" s="16">
        <f>'[3]02'!L15</f>
        <v>0</v>
      </c>
      <c r="L13" s="16">
        <f>'[3]02'!M15</f>
        <v>0</v>
      </c>
      <c r="M13" s="16">
        <f>'[3]02'!N15</f>
        <v>0</v>
      </c>
      <c r="N13" s="16">
        <f>'[3]02'!O15</f>
        <v>0</v>
      </c>
      <c r="O13" s="17">
        <f t="shared" si="28"/>
        <v>250</v>
      </c>
      <c r="P13" s="18">
        <f>frq!C13</f>
        <v>1</v>
      </c>
      <c r="Q13" s="15">
        <f t="shared" si="29"/>
        <v>250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250</v>
      </c>
      <c r="X13" s="8">
        <f t="shared" si="4"/>
        <v>20.13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20.13</v>
      </c>
      <c r="AE13" s="8">
        <f t="shared" si="11"/>
        <v>20.13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20.13</v>
      </c>
      <c r="AL13" s="8">
        <f t="shared" si="3"/>
        <v>209.74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209.74</v>
      </c>
      <c r="AT13" s="8">
        <v>20.13</v>
      </c>
      <c r="AU13" s="8">
        <v>20.13</v>
      </c>
      <c r="AW13" s="198">
        <v>20.13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20.13</v>
      </c>
      <c r="BD13" s="198">
        <v>20.13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20.13</v>
      </c>
      <c r="BL13" s="8">
        <f t="shared" si="21"/>
        <v>20.13</v>
      </c>
      <c r="BM13" s="8">
        <f t="shared" si="22"/>
        <v>20.13</v>
      </c>
      <c r="BN13" s="8">
        <f t="shared" si="23"/>
        <v>20.13</v>
      </c>
      <c r="BO13" s="8">
        <f t="shared" si="24"/>
        <v>20.13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'[3]02'!B16</f>
        <v>320</v>
      </c>
      <c r="C14" s="16">
        <f>'[3]02'!C16</f>
        <v>0</v>
      </c>
      <c r="D14" s="16">
        <f>'[3]02'!D16</f>
        <v>110</v>
      </c>
      <c r="E14" s="16">
        <f>'[3]02'!E16</f>
        <v>0</v>
      </c>
      <c r="F14" s="16">
        <f>'[3]02'!F16</f>
        <v>810</v>
      </c>
      <c r="G14" s="16">
        <f>'[3]02'!G16</f>
        <v>0</v>
      </c>
      <c r="H14" s="17">
        <f t="shared" si="27"/>
        <v>1240</v>
      </c>
      <c r="I14" s="15">
        <f>'[3]02'!J16</f>
        <v>250</v>
      </c>
      <c r="J14" s="16">
        <f>'[3]02'!K16</f>
        <v>0</v>
      </c>
      <c r="K14" s="16">
        <f>'[3]02'!L16</f>
        <v>0</v>
      </c>
      <c r="L14" s="16">
        <f>'[3]02'!M16</f>
        <v>0</v>
      </c>
      <c r="M14" s="16">
        <f>'[3]02'!N16</f>
        <v>0</v>
      </c>
      <c r="N14" s="16">
        <f>'[3]02'!O16</f>
        <v>0</v>
      </c>
      <c r="O14" s="17">
        <f t="shared" si="28"/>
        <v>250</v>
      </c>
      <c r="P14" s="18">
        <f>frq!C14</f>
        <v>1</v>
      </c>
      <c r="Q14" s="15">
        <f t="shared" si="29"/>
        <v>250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250</v>
      </c>
      <c r="X14" s="8">
        <f t="shared" si="4"/>
        <v>20.13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20.13</v>
      </c>
      <c r="AE14" s="8">
        <f t="shared" si="11"/>
        <v>20.13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20.13</v>
      </c>
      <c r="AL14" s="8">
        <f t="shared" si="3"/>
        <v>209.74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209.74</v>
      </c>
      <c r="AT14" s="8">
        <v>20.13</v>
      </c>
      <c r="AU14" s="8">
        <v>20.13</v>
      </c>
      <c r="AW14" s="198">
        <v>20.13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20.13</v>
      </c>
      <c r="BD14" s="198">
        <v>20.13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20.13</v>
      </c>
      <c r="BL14" s="8">
        <f t="shared" si="21"/>
        <v>20.13</v>
      </c>
      <c r="BM14" s="8">
        <f t="shared" si="22"/>
        <v>20.13</v>
      </c>
      <c r="BN14" s="8">
        <f t="shared" si="23"/>
        <v>20.13</v>
      </c>
      <c r="BO14" s="8">
        <f t="shared" si="24"/>
        <v>20.13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'[3]02'!B17</f>
        <v>320</v>
      </c>
      <c r="C15" s="16">
        <f>'[3]02'!C17</f>
        <v>0</v>
      </c>
      <c r="D15" s="16">
        <f>'[3]02'!D17</f>
        <v>110</v>
      </c>
      <c r="E15" s="16">
        <f>'[3]02'!E17</f>
        <v>0</v>
      </c>
      <c r="F15" s="16">
        <f>'[3]02'!F17</f>
        <v>810</v>
      </c>
      <c r="G15" s="16">
        <f>'[3]02'!G17</f>
        <v>0</v>
      </c>
      <c r="H15" s="17">
        <f t="shared" si="27"/>
        <v>1240</v>
      </c>
      <c r="I15" s="15">
        <f>'[3]02'!J17</f>
        <v>250</v>
      </c>
      <c r="J15" s="16">
        <f>'[3]02'!K17</f>
        <v>0</v>
      </c>
      <c r="K15" s="16">
        <f>'[3]02'!L17</f>
        <v>0</v>
      </c>
      <c r="L15" s="16">
        <f>'[3]02'!M17</f>
        <v>0</v>
      </c>
      <c r="M15" s="16">
        <f>'[3]02'!N17</f>
        <v>0</v>
      </c>
      <c r="N15" s="16">
        <f>'[3]02'!O17</f>
        <v>0</v>
      </c>
      <c r="O15" s="17">
        <f t="shared" si="28"/>
        <v>250</v>
      </c>
      <c r="P15" s="18">
        <f>frq!C15</f>
        <v>1</v>
      </c>
      <c r="Q15" s="15">
        <f t="shared" si="29"/>
        <v>250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250</v>
      </c>
      <c r="X15" s="8">
        <f t="shared" si="4"/>
        <v>17.63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17.63</v>
      </c>
      <c r="AE15" s="8">
        <f t="shared" si="11"/>
        <v>17.63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17.63</v>
      </c>
      <c r="AL15" s="8">
        <f t="shared" si="3"/>
        <v>214.74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214.74</v>
      </c>
      <c r="AT15" s="8">
        <v>17.63</v>
      </c>
      <c r="AU15" s="8">
        <v>17.63</v>
      </c>
      <c r="AW15" s="198">
        <v>17.63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17.63</v>
      </c>
      <c r="BD15" s="198">
        <v>17.63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17.63</v>
      </c>
      <c r="BL15" s="8">
        <f t="shared" si="21"/>
        <v>17.63</v>
      </c>
      <c r="BM15" s="8">
        <f t="shared" si="22"/>
        <v>17.63</v>
      </c>
      <c r="BN15" s="8">
        <f t="shared" si="23"/>
        <v>17.63</v>
      </c>
      <c r="BO15" s="8">
        <f t="shared" si="24"/>
        <v>17.63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'[3]02'!B18</f>
        <v>320</v>
      </c>
      <c r="C16" s="16">
        <f>'[3]02'!C18</f>
        <v>0</v>
      </c>
      <c r="D16" s="16">
        <f>'[3]02'!D18</f>
        <v>110</v>
      </c>
      <c r="E16" s="16">
        <f>'[3]02'!E18</f>
        <v>0</v>
      </c>
      <c r="F16" s="16">
        <f>'[3]02'!F18</f>
        <v>810</v>
      </c>
      <c r="G16" s="16">
        <f>'[3]02'!G18</f>
        <v>0</v>
      </c>
      <c r="H16" s="17">
        <f t="shared" si="27"/>
        <v>1240</v>
      </c>
      <c r="I16" s="15">
        <f>'[3]02'!J18</f>
        <v>250</v>
      </c>
      <c r="J16" s="16">
        <f>'[3]02'!K18</f>
        <v>0</v>
      </c>
      <c r="K16" s="16">
        <f>'[3]02'!L18</f>
        <v>0</v>
      </c>
      <c r="L16" s="16">
        <f>'[3]02'!M18</f>
        <v>0</v>
      </c>
      <c r="M16" s="16">
        <f>'[3]02'!N18</f>
        <v>0</v>
      </c>
      <c r="N16" s="16">
        <f>'[3]02'!O18</f>
        <v>0</v>
      </c>
      <c r="O16" s="17">
        <f t="shared" si="28"/>
        <v>250</v>
      </c>
      <c r="P16" s="18">
        <f>frq!C16</f>
        <v>1</v>
      </c>
      <c r="Q16" s="15">
        <f t="shared" si="29"/>
        <v>250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250</v>
      </c>
      <c r="X16" s="8">
        <f t="shared" si="4"/>
        <v>17.63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17.63</v>
      </c>
      <c r="AE16" s="8">
        <f t="shared" si="11"/>
        <v>17.63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17.63</v>
      </c>
      <c r="AL16" s="8">
        <f t="shared" si="3"/>
        <v>214.74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214.74</v>
      </c>
      <c r="AT16" s="8">
        <v>17.63</v>
      </c>
      <c r="AU16" s="8">
        <v>17.63</v>
      </c>
      <c r="AW16" s="198">
        <v>17.63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17.63</v>
      </c>
      <c r="BD16" s="198">
        <v>17.63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17.63</v>
      </c>
      <c r="BL16" s="8">
        <f t="shared" si="21"/>
        <v>17.63</v>
      </c>
      <c r="BM16" s="8">
        <f t="shared" si="22"/>
        <v>17.63</v>
      </c>
      <c r="BN16" s="8">
        <f t="shared" si="23"/>
        <v>17.63</v>
      </c>
      <c r="BO16" s="8">
        <f t="shared" si="24"/>
        <v>17.63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'[3]02'!B19</f>
        <v>320</v>
      </c>
      <c r="C17" s="16">
        <f>'[3]02'!C19</f>
        <v>0</v>
      </c>
      <c r="D17" s="16">
        <f>'[3]02'!D19</f>
        <v>110</v>
      </c>
      <c r="E17" s="16">
        <f>'[3]02'!E19</f>
        <v>0</v>
      </c>
      <c r="F17" s="16">
        <f>'[3]02'!F19</f>
        <v>810</v>
      </c>
      <c r="G17" s="16">
        <f>'[3]02'!G19</f>
        <v>0</v>
      </c>
      <c r="H17" s="17">
        <f t="shared" si="27"/>
        <v>1240</v>
      </c>
      <c r="I17" s="15">
        <f>'[3]02'!J19</f>
        <v>250</v>
      </c>
      <c r="J17" s="16">
        <f>'[3]02'!K19</f>
        <v>0</v>
      </c>
      <c r="K17" s="16">
        <f>'[3]02'!L19</f>
        <v>0</v>
      </c>
      <c r="L17" s="16">
        <f>'[3]02'!M19</f>
        <v>0</v>
      </c>
      <c r="M17" s="16">
        <f>'[3]02'!N19</f>
        <v>0</v>
      </c>
      <c r="N17" s="16">
        <f>'[3]02'!O19</f>
        <v>0</v>
      </c>
      <c r="O17" s="17">
        <f t="shared" si="28"/>
        <v>250</v>
      </c>
      <c r="P17" s="18">
        <f>frq!C17</f>
        <v>1</v>
      </c>
      <c r="Q17" s="15">
        <f t="shared" si="29"/>
        <v>250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250</v>
      </c>
      <c r="X17" s="8">
        <f t="shared" si="4"/>
        <v>17.63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17.63</v>
      </c>
      <c r="AE17" s="8">
        <f t="shared" si="11"/>
        <v>17.63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17.63</v>
      </c>
      <c r="AL17" s="8">
        <f t="shared" si="3"/>
        <v>214.74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214.74</v>
      </c>
      <c r="AT17" s="8">
        <v>17.63</v>
      </c>
      <c r="AU17" s="8">
        <v>17.63</v>
      </c>
      <c r="AW17" s="198">
        <v>17.63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17.63</v>
      </c>
      <c r="BD17" s="198">
        <v>17.63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17.63</v>
      </c>
      <c r="BL17" s="8">
        <f t="shared" si="21"/>
        <v>17.63</v>
      </c>
      <c r="BM17" s="8">
        <f t="shared" si="22"/>
        <v>17.63</v>
      </c>
      <c r="BN17" s="8">
        <f t="shared" si="23"/>
        <v>17.63</v>
      </c>
      <c r="BO17" s="8">
        <f t="shared" si="24"/>
        <v>17.63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'[3]02'!B20</f>
        <v>320</v>
      </c>
      <c r="C18" s="16">
        <f>'[3]02'!C20</f>
        <v>0</v>
      </c>
      <c r="D18" s="16">
        <f>'[3]02'!D20</f>
        <v>110</v>
      </c>
      <c r="E18" s="16">
        <f>'[3]02'!E20</f>
        <v>0</v>
      </c>
      <c r="F18" s="16">
        <f>'[3]02'!F20</f>
        <v>810</v>
      </c>
      <c r="G18" s="16">
        <f>'[3]02'!G20</f>
        <v>0</v>
      </c>
      <c r="H18" s="17">
        <f t="shared" si="27"/>
        <v>1240</v>
      </c>
      <c r="I18" s="15">
        <f>'[3]02'!J20</f>
        <v>250</v>
      </c>
      <c r="J18" s="16">
        <f>'[3]02'!K20</f>
        <v>0</v>
      </c>
      <c r="K18" s="16">
        <f>'[3]02'!L20</f>
        <v>0</v>
      </c>
      <c r="L18" s="16">
        <f>'[3]02'!M20</f>
        <v>0</v>
      </c>
      <c r="M18" s="16">
        <f>'[3]02'!N20</f>
        <v>0</v>
      </c>
      <c r="N18" s="16">
        <f>'[3]02'!O20</f>
        <v>0</v>
      </c>
      <c r="O18" s="17">
        <f t="shared" si="28"/>
        <v>250</v>
      </c>
      <c r="P18" s="18">
        <f>frq!C18</f>
        <v>1</v>
      </c>
      <c r="Q18" s="15">
        <f t="shared" si="29"/>
        <v>250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250</v>
      </c>
      <c r="X18" s="8">
        <f t="shared" si="4"/>
        <v>17.63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17.63</v>
      </c>
      <c r="AE18" s="8">
        <f t="shared" si="11"/>
        <v>17.63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17.63</v>
      </c>
      <c r="AL18" s="8">
        <f t="shared" si="3"/>
        <v>214.74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214.74</v>
      </c>
      <c r="AT18" s="8">
        <v>17.63</v>
      </c>
      <c r="AU18" s="8">
        <v>17.63</v>
      </c>
      <c r="AW18" s="198">
        <v>17.63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17.63</v>
      </c>
      <c r="BD18" s="198">
        <v>17.63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17.63</v>
      </c>
      <c r="BL18" s="8">
        <f t="shared" si="21"/>
        <v>17.63</v>
      </c>
      <c r="BM18" s="8">
        <f t="shared" si="22"/>
        <v>17.63</v>
      </c>
      <c r="BN18" s="8">
        <f t="shared" si="23"/>
        <v>17.63</v>
      </c>
      <c r="BO18" s="8">
        <f t="shared" si="24"/>
        <v>17.63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'[3]02'!B21</f>
        <v>320</v>
      </c>
      <c r="C19" s="16">
        <f>'[3]02'!C21</f>
        <v>0</v>
      </c>
      <c r="D19" s="16">
        <f>'[3]02'!D21</f>
        <v>110</v>
      </c>
      <c r="E19" s="16">
        <f>'[3]02'!E21</f>
        <v>0</v>
      </c>
      <c r="F19" s="16">
        <f>'[3]02'!F21</f>
        <v>810</v>
      </c>
      <c r="G19" s="16">
        <f>'[3]02'!G21</f>
        <v>0</v>
      </c>
      <c r="H19" s="17">
        <f t="shared" si="27"/>
        <v>1240</v>
      </c>
      <c r="I19" s="15">
        <f>'[3]02'!J21</f>
        <v>250.74</v>
      </c>
      <c r="J19" s="16">
        <f>'[3]02'!K21</f>
        <v>0</v>
      </c>
      <c r="K19" s="16">
        <f>'[3]02'!L21</f>
        <v>0</v>
      </c>
      <c r="L19" s="16">
        <f>'[3]02'!M21</f>
        <v>0</v>
      </c>
      <c r="M19" s="16">
        <f>'[3]02'!N21</f>
        <v>0</v>
      </c>
      <c r="N19" s="16">
        <f>'[3]02'!O21</f>
        <v>0</v>
      </c>
      <c r="O19" s="17">
        <f t="shared" si="28"/>
        <v>250.74</v>
      </c>
      <c r="P19" s="18">
        <f>frq!C19</f>
        <v>1</v>
      </c>
      <c r="Q19" s="15">
        <f t="shared" si="29"/>
        <v>250.74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250.74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0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0</v>
      </c>
      <c r="AL19" s="8">
        <f t="shared" ref="AL19:AQ61" si="31">Q19-X19-AE19</f>
        <v>218.74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218.74</v>
      </c>
      <c r="AT19" s="8">
        <v>32</v>
      </c>
      <c r="AU19" s="8">
        <v>0</v>
      </c>
      <c r="AW19" s="198">
        <v>32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32</v>
      </c>
      <c r="BD19" s="198">
        <v>0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0</v>
      </c>
      <c r="BL19" s="8">
        <f t="shared" si="21"/>
        <v>32</v>
      </c>
      <c r="BM19" s="8">
        <f t="shared" si="22"/>
        <v>0</v>
      </c>
      <c r="BN19" s="8">
        <f t="shared" si="23"/>
        <v>32</v>
      </c>
      <c r="BO19" s="8">
        <f t="shared" si="24"/>
        <v>0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'[3]02'!B22</f>
        <v>320</v>
      </c>
      <c r="C20" s="16">
        <f>'[3]02'!C22</f>
        <v>0</v>
      </c>
      <c r="D20" s="16">
        <f>'[3]02'!D22</f>
        <v>110</v>
      </c>
      <c r="E20" s="16">
        <f>'[3]02'!E22</f>
        <v>0</v>
      </c>
      <c r="F20" s="16">
        <f>'[3]02'!F22</f>
        <v>810</v>
      </c>
      <c r="G20" s="16">
        <f>'[3]02'!G22</f>
        <v>0</v>
      </c>
      <c r="H20" s="17">
        <f t="shared" si="27"/>
        <v>1240</v>
      </c>
      <c r="I20" s="15">
        <f>'[3]02'!J22</f>
        <v>250</v>
      </c>
      <c r="J20" s="16">
        <f>'[3]02'!K22</f>
        <v>0</v>
      </c>
      <c r="K20" s="16">
        <f>'[3]02'!L22</f>
        <v>0</v>
      </c>
      <c r="L20" s="16">
        <f>'[3]02'!M22</f>
        <v>0</v>
      </c>
      <c r="M20" s="16">
        <f>'[3]02'!N22</f>
        <v>0</v>
      </c>
      <c r="N20" s="16">
        <f>'[3]02'!O22</f>
        <v>0</v>
      </c>
      <c r="O20" s="17">
        <f t="shared" si="28"/>
        <v>250</v>
      </c>
      <c r="P20" s="18">
        <f>frq!C20</f>
        <v>1</v>
      </c>
      <c r="Q20" s="15">
        <f t="shared" si="29"/>
        <v>250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250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4.26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4.26</v>
      </c>
      <c r="AL20" s="8">
        <f t="shared" si="31"/>
        <v>213.74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213.74</v>
      </c>
      <c r="AT20" s="8">
        <v>32</v>
      </c>
      <c r="AU20" s="8">
        <v>4.26</v>
      </c>
      <c r="AW20" s="198">
        <v>32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32</v>
      </c>
      <c r="BD20" s="198">
        <v>4.26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4.26</v>
      </c>
      <c r="BL20" s="8">
        <f t="shared" si="21"/>
        <v>32</v>
      </c>
      <c r="BM20" s="8">
        <f t="shared" si="22"/>
        <v>4.26</v>
      </c>
      <c r="BN20" s="8">
        <f t="shared" si="23"/>
        <v>32</v>
      </c>
      <c r="BO20" s="8">
        <f t="shared" si="24"/>
        <v>4.26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'[3]02'!B23</f>
        <v>320</v>
      </c>
      <c r="C21" s="16">
        <f>'[3]02'!C23</f>
        <v>0</v>
      </c>
      <c r="D21" s="16">
        <f>'[3]02'!D23</f>
        <v>110</v>
      </c>
      <c r="E21" s="16">
        <f>'[3]02'!E23</f>
        <v>0</v>
      </c>
      <c r="F21" s="16">
        <f>'[3]02'!F23</f>
        <v>810</v>
      </c>
      <c r="G21" s="16">
        <f>'[3]02'!G23</f>
        <v>0</v>
      </c>
      <c r="H21" s="17">
        <f t="shared" si="27"/>
        <v>1240</v>
      </c>
      <c r="I21" s="15">
        <f>'[3]02'!J23</f>
        <v>250</v>
      </c>
      <c r="J21" s="16">
        <f>'[3]02'!K23</f>
        <v>0</v>
      </c>
      <c r="K21" s="16">
        <f>'[3]02'!L23</f>
        <v>0</v>
      </c>
      <c r="L21" s="16">
        <f>'[3]02'!M23</f>
        <v>0</v>
      </c>
      <c r="M21" s="16">
        <f>'[3]02'!N23</f>
        <v>0</v>
      </c>
      <c r="N21" s="16">
        <f>'[3]02'!O23</f>
        <v>0</v>
      </c>
      <c r="O21" s="17">
        <f t="shared" si="28"/>
        <v>250</v>
      </c>
      <c r="P21" s="18">
        <f>frq!C21</f>
        <v>1</v>
      </c>
      <c r="Q21" s="15">
        <f t="shared" si="29"/>
        <v>250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250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0.26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0.26</v>
      </c>
      <c r="AL21" s="8">
        <f t="shared" si="31"/>
        <v>217.74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217.74</v>
      </c>
      <c r="AT21" s="8">
        <v>32</v>
      </c>
      <c r="AU21" s="8">
        <v>0.26</v>
      </c>
      <c r="AW21" s="198">
        <v>32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32</v>
      </c>
      <c r="BD21" s="198">
        <v>0.26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0.26</v>
      </c>
      <c r="BL21" s="8">
        <f t="shared" si="21"/>
        <v>32</v>
      </c>
      <c r="BM21" s="8">
        <f t="shared" si="22"/>
        <v>0.26</v>
      </c>
      <c r="BN21" s="8">
        <f t="shared" si="23"/>
        <v>32</v>
      </c>
      <c r="BO21" s="8">
        <f t="shared" si="24"/>
        <v>0.26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'[3]02'!B24</f>
        <v>320</v>
      </c>
      <c r="C22" s="16">
        <f>'[3]02'!C24</f>
        <v>0</v>
      </c>
      <c r="D22" s="16">
        <f>'[3]02'!D24</f>
        <v>110</v>
      </c>
      <c r="E22" s="16">
        <f>'[3]02'!E24</f>
        <v>0</v>
      </c>
      <c r="F22" s="16">
        <f>'[3]02'!F24</f>
        <v>810</v>
      </c>
      <c r="G22" s="16">
        <f>'[3]02'!G24</f>
        <v>0</v>
      </c>
      <c r="H22" s="17">
        <f t="shared" si="27"/>
        <v>1240</v>
      </c>
      <c r="I22" s="15">
        <f>'[3]02'!J24</f>
        <v>250</v>
      </c>
      <c r="J22" s="16">
        <f>'[3]02'!K24</f>
        <v>0</v>
      </c>
      <c r="K22" s="16">
        <f>'[3]02'!L24</f>
        <v>0</v>
      </c>
      <c r="L22" s="16">
        <f>'[3]02'!M24</f>
        <v>0</v>
      </c>
      <c r="M22" s="16">
        <f>'[3]02'!N24</f>
        <v>0</v>
      </c>
      <c r="N22" s="16">
        <f>'[3]02'!O24</f>
        <v>0</v>
      </c>
      <c r="O22" s="17">
        <f t="shared" si="28"/>
        <v>250</v>
      </c>
      <c r="P22" s="18">
        <f>frq!C22</f>
        <v>1</v>
      </c>
      <c r="Q22" s="15">
        <f t="shared" si="29"/>
        <v>250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250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0.26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0.26</v>
      </c>
      <c r="AL22" s="8">
        <f t="shared" si="31"/>
        <v>217.74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217.74</v>
      </c>
      <c r="AT22" s="8">
        <v>32</v>
      </c>
      <c r="AU22" s="8">
        <v>0.26</v>
      </c>
      <c r="AW22" s="198">
        <v>32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32</v>
      </c>
      <c r="BD22" s="198">
        <v>0.26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0.26</v>
      </c>
      <c r="BL22" s="8">
        <f t="shared" si="21"/>
        <v>32</v>
      </c>
      <c r="BM22" s="8">
        <f t="shared" si="22"/>
        <v>0.26</v>
      </c>
      <c r="BN22" s="8">
        <f t="shared" si="23"/>
        <v>32</v>
      </c>
      <c r="BO22" s="8">
        <f t="shared" si="24"/>
        <v>0.26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'[3]02'!B25</f>
        <v>320</v>
      </c>
      <c r="C23" s="16">
        <f>'[3]02'!C25</f>
        <v>0</v>
      </c>
      <c r="D23" s="16">
        <f>'[3]02'!D25</f>
        <v>110</v>
      </c>
      <c r="E23" s="16">
        <f>'[3]02'!E25</f>
        <v>0</v>
      </c>
      <c r="F23" s="16">
        <f>'[3]02'!F25</f>
        <v>810</v>
      </c>
      <c r="G23" s="16">
        <f>'[3]02'!G25</f>
        <v>0</v>
      </c>
      <c r="H23" s="17">
        <f t="shared" si="27"/>
        <v>1240</v>
      </c>
      <c r="I23" s="15">
        <f>'[3]02'!J25</f>
        <v>250</v>
      </c>
      <c r="J23" s="16">
        <f>'[3]02'!K25</f>
        <v>0</v>
      </c>
      <c r="K23" s="16">
        <f>'[3]02'!L25</f>
        <v>0</v>
      </c>
      <c r="L23" s="16">
        <f>'[3]02'!M25</f>
        <v>0</v>
      </c>
      <c r="M23" s="16">
        <f>'[3]02'!N25</f>
        <v>0</v>
      </c>
      <c r="N23" s="16">
        <f>'[3]02'!O25</f>
        <v>0</v>
      </c>
      <c r="O23" s="17">
        <f t="shared" si="28"/>
        <v>250</v>
      </c>
      <c r="P23" s="18">
        <f>frq!C23</f>
        <v>1</v>
      </c>
      <c r="Q23" s="15">
        <f t="shared" si="29"/>
        <v>250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250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0.26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0.26</v>
      </c>
      <c r="AL23" s="8">
        <f t="shared" si="31"/>
        <v>217.74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217.74</v>
      </c>
      <c r="AT23" s="8">
        <v>32</v>
      </c>
      <c r="AU23" s="8">
        <v>0.26</v>
      </c>
      <c r="AW23" s="198">
        <v>32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32</v>
      </c>
      <c r="BD23" s="198">
        <v>0.26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0.26</v>
      </c>
      <c r="BL23" s="8">
        <f t="shared" si="21"/>
        <v>32</v>
      </c>
      <c r="BM23" s="8">
        <f t="shared" si="22"/>
        <v>0.26</v>
      </c>
      <c r="BN23" s="8">
        <f t="shared" si="23"/>
        <v>32</v>
      </c>
      <c r="BO23" s="8">
        <f t="shared" si="24"/>
        <v>0.26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'[3]02'!B26</f>
        <v>320</v>
      </c>
      <c r="C24" s="16">
        <f>'[3]02'!C26</f>
        <v>0</v>
      </c>
      <c r="D24" s="16">
        <f>'[3]02'!D26</f>
        <v>110</v>
      </c>
      <c r="E24" s="16">
        <f>'[3]02'!E26</f>
        <v>0</v>
      </c>
      <c r="F24" s="16">
        <f>'[3]02'!F26</f>
        <v>810</v>
      </c>
      <c r="G24" s="16">
        <f>'[3]02'!G26</f>
        <v>0</v>
      </c>
      <c r="H24" s="17">
        <f t="shared" si="27"/>
        <v>1240</v>
      </c>
      <c r="I24" s="15">
        <f>'[3]02'!J26</f>
        <v>250</v>
      </c>
      <c r="J24" s="16">
        <f>'[3]02'!K26</f>
        <v>0</v>
      </c>
      <c r="K24" s="16">
        <f>'[3]02'!L26</f>
        <v>0</v>
      </c>
      <c r="L24" s="16">
        <f>'[3]02'!M26</f>
        <v>0</v>
      </c>
      <c r="M24" s="16">
        <f>'[3]02'!N26</f>
        <v>0</v>
      </c>
      <c r="N24" s="16">
        <f>'[3]02'!O26</f>
        <v>0</v>
      </c>
      <c r="O24" s="17">
        <f t="shared" si="28"/>
        <v>250</v>
      </c>
      <c r="P24" s="18">
        <f>frq!C24</f>
        <v>1</v>
      </c>
      <c r="Q24" s="15">
        <f t="shared" si="29"/>
        <v>250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250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0.26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0.26</v>
      </c>
      <c r="AL24" s="8">
        <f t="shared" si="31"/>
        <v>217.74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217.74</v>
      </c>
      <c r="AT24" s="8">
        <v>32</v>
      </c>
      <c r="AU24" s="8">
        <v>0.26</v>
      </c>
      <c r="AW24" s="198">
        <v>32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32</v>
      </c>
      <c r="BD24" s="198">
        <v>0.26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0.26</v>
      </c>
      <c r="BL24" s="8">
        <f t="shared" si="21"/>
        <v>32</v>
      </c>
      <c r="BM24" s="8">
        <f t="shared" si="22"/>
        <v>0.26</v>
      </c>
      <c r="BN24" s="8">
        <f t="shared" si="23"/>
        <v>32</v>
      </c>
      <c r="BO24" s="8">
        <f t="shared" si="24"/>
        <v>0.26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'[3]02'!B27</f>
        <v>320</v>
      </c>
      <c r="C25" s="16">
        <f>'[3]02'!C27</f>
        <v>0</v>
      </c>
      <c r="D25" s="16">
        <f>'[3]02'!D27</f>
        <v>110</v>
      </c>
      <c r="E25" s="16">
        <f>'[3]02'!E27</f>
        <v>0</v>
      </c>
      <c r="F25" s="16">
        <f>'[3]02'!F27</f>
        <v>810</v>
      </c>
      <c r="G25" s="16">
        <f>'[3]02'!G27</f>
        <v>0</v>
      </c>
      <c r="H25" s="17">
        <f t="shared" si="27"/>
        <v>1240</v>
      </c>
      <c r="I25" s="15">
        <f>'[3]02'!J27</f>
        <v>253.74</v>
      </c>
      <c r="J25" s="16">
        <f>'[3]02'!K27</f>
        <v>0</v>
      </c>
      <c r="K25" s="16">
        <f>'[3]02'!L27</f>
        <v>0</v>
      </c>
      <c r="L25" s="16">
        <f>'[3]02'!M27</f>
        <v>0</v>
      </c>
      <c r="M25" s="16">
        <f>'[3]02'!N27</f>
        <v>0</v>
      </c>
      <c r="N25" s="16">
        <f>'[3]02'!O27</f>
        <v>0</v>
      </c>
      <c r="O25" s="17">
        <f t="shared" si="28"/>
        <v>253.74</v>
      </c>
      <c r="P25" s="18">
        <f>frq!C25</f>
        <v>1</v>
      </c>
      <c r="Q25" s="15">
        <f t="shared" si="29"/>
        <v>253.74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253.74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0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0</v>
      </c>
      <c r="AL25" s="8">
        <f t="shared" si="31"/>
        <v>221.74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221.74</v>
      </c>
      <c r="AT25" s="8">
        <v>32</v>
      </c>
      <c r="AU25" s="8">
        <v>0</v>
      </c>
      <c r="AW25" s="198">
        <v>32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32</v>
      </c>
      <c r="BD25" s="198">
        <v>0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0</v>
      </c>
      <c r="BL25" s="8">
        <f t="shared" si="21"/>
        <v>32</v>
      </c>
      <c r="BM25" s="8">
        <f t="shared" si="22"/>
        <v>0</v>
      </c>
      <c r="BN25" s="8">
        <f t="shared" si="23"/>
        <v>32</v>
      </c>
      <c r="BO25" s="8">
        <f t="shared" si="24"/>
        <v>0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'[3]02'!B28</f>
        <v>320</v>
      </c>
      <c r="C26" s="16">
        <f>'[3]02'!C28</f>
        <v>0</v>
      </c>
      <c r="D26" s="16">
        <f>'[3]02'!D28</f>
        <v>110</v>
      </c>
      <c r="E26" s="16">
        <f>'[3]02'!E28</f>
        <v>0</v>
      </c>
      <c r="F26" s="16">
        <f>'[3]02'!F28</f>
        <v>810</v>
      </c>
      <c r="G26" s="16">
        <f>'[3]02'!G28</f>
        <v>0</v>
      </c>
      <c r="H26" s="17">
        <f t="shared" si="27"/>
        <v>1240</v>
      </c>
      <c r="I26" s="15">
        <f>'[3]02'!J28</f>
        <v>250</v>
      </c>
      <c r="J26" s="16">
        <f>'[3]02'!K28</f>
        <v>0</v>
      </c>
      <c r="K26" s="16">
        <f>'[3]02'!L28</f>
        <v>0</v>
      </c>
      <c r="L26" s="16">
        <f>'[3]02'!M28</f>
        <v>0</v>
      </c>
      <c r="M26" s="16">
        <f>'[3]02'!N28</f>
        <v>0</v>
      </c>
      <c r="N26" s="16">
        <f>'[3]02'!O28</f>
        <v>0</v>
      </c>
      <c r="O26" s="17">
        <f t="shared" si="28"/>
        <v>250</v>
      </c>
      <c r="P26" s="18">
        <f>frq!C26</f>
        <v>1</v>
      </c>
      <c r="Q26" s="15">
        <f t="shared" si="29"/>
        <v>250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250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0.26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0.26</v>
      </c>
      <c r="AL26" s="8">
        <f t="shared" si="31"/>
        <v>217.74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217.74</v>
      </c>
      <c r="AT26" s="8">
        <v>32</v>
      </c>
      <c r="AU26" s="8">
        <v>0.26</v>
      </c>
      <c r="AW26" s="198">
        <v>32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32</v>
      </c>
      <c r="BD26" s="198">
        <v>0.26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0.26</v>
      </c>
      <c r="BL26" s="8">
        <f t="shared" si="21"/>
        <v>32</v>
      </c>
      <c r="BM26" s="8">
        <f t="shared" si="22"/>
        <v>0.26</v>
      </c>
      <c r="BN26" s="8">
        <f t="shared" si="23"/>
        <v>32</v>
      </c>
      <c r="BO26" s="8">
        <f t="shared" si="24"/>
        <v>0.26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'[3]02'!B29</f>
        <v>320</v>
      </c>
      <c r="C27" s="16">
        <f>'[3]02'!C29</f>
        <v>0</v>
      </c>
      <c r="D27" s="16">
        <f>'[3]02'!D29</f>
        <v>110</v>
      </c>
      <c r="E27" s="16">
        <f>'[3]02'!E29</f>
        <v>0</v>
      </c>
      <c r="F27" s="16">
        <f>'[3]02'!F29</f>
        <v>810</v>
      </c>
      <c r="G27" s="16">
        <f>'[3]02'!G29</f>
        <v>0</v>
      </c>
      <c r="H27" s="17">
        <f t="shared" si="27"/>
        <v>1240</v>
      </c>
      <c r="I27" s="15">
        <f>'[3]02'!J29</f>
        <v>294.95999999999998</v>
      </c>
      <c r="J27" s="16">
        <f>'[3]02'!K29</f>
        <v>0</v>
      </c>
      <c r="K27" s="16">
        <f>'[3]02'!L29</f>
        <v>0</v>
      </c>
      <c r="L27" s="16">
        <f>'[3]02'!M29</f>
        <v>0</v>
      </c>
      <c r="M27" s="16">
        <f>'[3]02'!N29</f>
        <v>0</v>
      </c>
      <c r="N27" s="16">
        <f>'[3]02'!O29</f>
        <v>0</v>
      </c>
      <c r="O27" s="17">
        <f t="shared" si="28"/>
        <v>294.95999999999998</v>
      </c>
      <c r="P27" s="18">
        <f>frq!C27</f>
        <v>1</v>
      </c>
      <c r="Q27" s="15">
        <f t="shared" si="29"/>
        <v>294.95999999999998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294.95999999999998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0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0</v>
      </c>
      <c r="AL27" s="8">
        <f t="shared" si="31"/>
        <v>262.95999999999998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262.95999999999998</v>
      </c>
      <c r="AT27" s="8">
        <v>32</v>
      </c>
      <c r="AU27" s="8">
        <v>0</v>
      </c>
      <c r="AW27" s="198">
        <v>32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32</v>
      </c>
      <c r="BD27" s="198">
        <v>0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0</v>
      </c>
      <c r="BL27" s="8">
        <f t="shared" si="21"/>
        <v>32</v>
      </c>
      <c r="BM27" s="8">
        <f t="shared" si="22"/>
        <v>0</v>
      </c>
      <c r="BN27" s="8">
        <f t="shared" si="23"/>
        <v>32</v>
      </c>
      <c r="BO27" s="8">
        <f t="shared" si="24"/>
        <v>0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'[3]02'!B30</f>
        <v>320</v>
      </c>
      <c r="C28" s="16">
        <f>'[3]02'!C30</f>
        <v>0</v>
      </c>
      <c r="D28" s="16">
        <f>'[3]02'!D30</f>
        <v>110</v>
      </c>
      <c r="E28" s="16">
        <f>'[3]02'!E30</f>
        <v>0</v>
      </c>
      <c r="F28" s="16">
        <f>'[3]02'!F30</f>
        <v>810</v>
      </c>
      <c r="G28" s="16">
        <f>'[3]02'!G30</f>
        <v>0</v>
      </c>
      <c r="H28" s="17">
        <f t="shared" si="27"/>
        <v>1240</v>
      </c>
      <c r="I28" s="15">
        <f>'[3]02'!J30</f>
        <v>297.95999999999998</v>
      </c>
      <c r="J28" s="16">
        <f>'[3]02'!K30</f>
        <v>0</v>
      </c>
      <c r="K28" s="16">
        <f>'[3]02'!L30</f>
        <v>0</v>
      </c>
      <c r="L28" s="16">
        <f>'[3]02'!M30</f>
        <v>0</v>
      </c>
      <c r="M28" s="16">
        <f>'[3]02'!N30</f>
        <v>0</v>
      </c>
      <c r="N28" s="16">
        <f>'[3]02'!O30</f>
        <v>0</v>
      </c>
      <c r="O28" s="17">
        <f t="shared" si="28"/>
        <v>297.95999999999998</v>
      </c>
      <c r="P28" s="18">
        <f>frq!C28</f>
        <v>1</v>
      </c>
      <c r="Q28" s="15">
        <f t="shared" si="29"/>
        <v>297.95999999999998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297.95999999999998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0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</v>
      </c>
      <c r="AL28" s="8">
        <f t="shared" si="31"/>
        <v>265.95999999999998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265.95999999999998</v>
      </c>
      <c r="AT28" s="8">
        <v>32</v>
      </c>
      <c r="AU28" s="8">
        <v>0</v>
      </c>
      <c r="AW28" s="198">
        <v>32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32</v>
      </c>
      <c r="BD28" s="198">
        <v>0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0</v>
      </c>
      <c r="BL28" s="8">
        <f t="shared" si="21"/>
        <v>32</v>
      </c>
      <c r="BM28" s="8">
        <f t="shared" si="22"/>
        <v>0</v>
      </c>
      <c r="BN28" s="8">
        <f t="shared" si="23"/>
        <v>32</v>
      </c>
      <c r="BO28" s="8">
        <f t="shared" si="24"/>
        <v>0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'[3]02'!B31</f>
        <v>320</v>
      </c>
      <c r="C29" s="16">
        <f>'[3]02'!C31</f>
        <v>0</v>
      </c>
      <c r="D29" s="16">
        <f>'[3]02'!D31</f>
        <v>110</v>
      </c>
      <c r="E29" s="16">
        <f>'[3]02'!E31</f>
        <v>0</v>
      </c>
      <c r="F29" s="16">
        <f>'[3]02'!F31</f>
        <v>810</v>
      </c>
      <c r="G29" s="16">
        <f>'[3]02'!G31</f>
        <v>0</v>
      </c>
      <c r="H29" s="17">
        <f t="shared" si="27"/>
        <v>1240</v>
      </c>
      <c r="I29" s="15">
        <f>'[3]02'!J31</f>
        <v>297.95999999999998</v>
      </c>
      <c r="J29" s="16">
        <f>'[3]02'!K31</f>
        <v>0</v>
      </c>
      <c r="K29" s="16">
        <f>'[3]02'!L31</f>
        <v>0</v>
      </c>
      <c r="L29" s="16">
        <f>'[3]02'!M31</f>
        <v>0</v>
      </c>
      <c r="M29" s="16">
        <f>'[3]02'!N31</f>
        <v>0</v>
      </c>
      <c r="N29" s="16">
        <f>'[3]02'!O31</f>
        <v>0</v>
      </c>
      <c r="O29" s="17">
        <f t="shared" si="28"/>
        <v>297.95999999999998</v>
      </c>
      <c r="P29" s="18">
        <f>frq!C29</f>
        <v>1</v>
      </c>
      <c r="Q29" s="15">
        <f t="shared" si="29"/>
        <v>297.95999999999998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297.95999999999998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0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</v>
      </c>
      <c r="AL29" s="8">
        <f t="shared" si="31"/>
        <v>265.95999999999998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265.95999999999998</v>
      </c>
      <c r="AT29" s="8">
        <v>32</v>
      </c>
      <c r="AU29" s="8">
        <v>0</v>
      </c>
      <c r="AW29" s="198">
        <v>32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32</v>
      </c>
      <c r="BD29" s="198">
        <v>0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0</v>
      </c>
      <c r="BL29" s="8">
        <f t="shared" si="21"/>
        <v>32</v>
      </c>
      <c r="BM29" s="8">
        <f t="shared" si="22"/>
        <v>0</v>
      </c>
      <c r="BN29" s="8">
        <f t="shared" si="23"/>
        <v>32</v>
      </c>
      <c r="BO29" s="8">
        <f t="shared" si="24"/>
        <v>0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'[3]02'!B32</f>
        <v>320</v>
      </c>
      <c r="C30" s="16">
        <f>'[3]02'!C32</f>
        <v>0</v>
      </c>
      <c r="D30" s="16">
        <f>'[3]02'!D32</f>
        <v>110</v>
      </c>
      <c r="E30" s="16">
        <f>'[3]02'!E32</f>
        <v>0</v>
      </c>
      <c r="F30" s="16">
        <f>'[3]02'!F32</f>
        <v>810</v>
      </c>
      <c r="G30" s="16">
        <f>'[3]02'!G32</f>
        <v>0</v>
      </c>
      <c r="H30" s="17">
        <f t="shared" si="27"/>
        <v>1240</v>
      </c>
      <c r="I30" s="15">
        <f>'[3]02'!J32</f>
        <v>298.95999999999998</v>
      </c>
      <c r="J30" s="16">
        <f>'[3]02'!K32</f>
        <v>0</v>
      </c>
      <c r="K30" s="16">
        <f>'[3]02'!L32</f>
        <v>0</v>
      </c>
      <c r="L30" s="16">
        <f>'[3]02'!M32</f>
        <v>0</v>
      </c>
      <c r="M30" s="16">
        <f>'[3]02'!N32</f>
        <v>0</v>
      </c>
      <c r="N30" s="16">
        <f>'[3]02'!O32</f>
        <v>0</v>
      </c>
      <c r="O30" s="17">
        <f t="shared" si="28"/>
        <v>298.95999999999998</v>
      </c>
      <c r="P30" s="18">
        <f>frq!C30</f>
        <v>1</v>
      </c>
      <c r="Q30" s="15">
        <f t="shared" si="29"/>
        <v>298.95999999999998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298.95999999999998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0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</v>
      </c>
      <c r="AL30" s="8">
        <f t="shared" si="31"/>
        <v>266.95999999999998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266.95999999999998</v>
      </c>
      <c r="AT30" s="8">
        <v>32</v>
      </c>
      <c r="AU30" s="8">
        <v>0</v>
      </c>
      <c r="AW30" s="198">
        <v>32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32</v>
      </c>
      <c r="BD30" s="198">
        <v>0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0</v>
      </c>
      <c r="BL30" s="8">
        <f t="shared" si="21"/>
        <v>32</v>
      </c>
      <c r="BM30" s="8">
        <f t="shared" si="22"/>
        <v>0</v>
      </c>
      <c r="BN30" s="8">
        <f t="shared" si="23"/>
        <v>32</v>
      </c>
      <c r="BO30" s="8">
        <f t="shared" si="24"/>
        <v>0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'[3]02'!B33</f>
        <v>320</v>
      </c>
      <c r="C31" s="16">
        <f>'[3]02'!C33</f>
        <v>0</v>
      </c>
      <c r="D31" s="16">
        <f>'[3]02'!D33</f>
        <v>110</v>
      </c>
      <c r="E31" s="16">
        <f>'[3]02'!E33</f>
        <v>0</v>
      </c>
      <c r="F31" s="16">
        <f>'[3]02'!F33</f>
        <v>810</v>
      </c>
      <c r="G31" s="16">
        <f>'[3]02'!G33</f>
        <v>0</v>
      </c>
      <c r="H31" s="17">
        <f t="shared" si="27"/>
        <v>1240</v>
      </c>
      <c r="I31" s="15">
        <f>'[3]02'!J33</f>
        <v>300</v>
      </c>
      <c r="J31" s="16">
        <f>'[3]02'!K33</f>
        <v>0</v>
      </c>
      <c r="K31" s="16">
        <f>'[3]02'!L33</f>
        <v>0</v>
      </c>
      <c r="L31" s="16">
        <f>'[3]02'!M33</f>
        <v>0</v>
      </c>
      <c r="M31" s="16">
        <f>'[3]02'!N33</f>
        <v>0</v>
      </c>
      <c r="N31" s="16">
        <f>'[3]02'!O33</f>
        <v>0</v>
      </c>
      <c r="O31" s="17">
        <f t="shared" si="28"/>
        <v>300</v>
      </c>
      <c r="P31" s="18">
        <f>frq!C31</f>
        <v>1</v>
      </c>
      <c r="Q31" s="15">
        <f t="shared" si="29"/>
        <v>300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300</v>
      </c>
      <c r="X31" s="8">
        <f t="shared" si="4"/>
        <v>31.48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31.48</v>
      </c>
      <c r="AE31" s="8">
        <f t="shared" si="11"/>
        <v>0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</v>
      </c>
      <c r="AL31" s="8">
        <f t="shared" si="31"/>
        <v>268.52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268.52</v>
      </c>
      <c r="AT31" s="8">
        <v>31.48</v>
      </c>
      <c r="AU31" s="8">
        <v>0</v>
      </c>
      <c r="AW31" s="198">
        <v>31.48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31.48</v>
      </c>
      <c r="BD31" s="198">
        <v>0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0</v>
      </c>
      <c r="BL31" s="8">
        <f t="shared" si="21"/>
        <v>31.48</v>
      </c>
      <c r="BM31" s="8">
        <f t="shared" si="22"/>
        <v>0</v>
      </c>
      <c r="BN31" s="8">
        <f t="shared" si="23"/>
        <v>31.48</v>
      </c>
      <c r="BO31" s="8">
        <f t="shared" si="24"/>
        <v>0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'[3]02'!B34</f>
        <v>320</v>
      </c>
      <c r="C32" s="16">
        <f>'[3]02'!C34</f>
        <v>0</v>
      </c>
      <c r="D32" s="16">
        <f>'[3]02'!D34</f>
        <v>110</v>
      </c>
      <c r="E32" s="16">
        <f>'[3]02'!E34</f>
        <v>0</v>
      </c>
      <c r="F32" s="16">
        <f>'[3]02'!F34</f>
        <v>810</v>
      </c>
      <c r="G32" s="16">
        <f>'[3]02'!G34</f>
        <v>0</v>
      </c>
      <c r="H32" s="17">
        <f t="shared" si="27"/>
        <v>1240</v>
      </c>
      <c r="I32" s="15">
        <f>'[3]02'!J34</f>
        <v>299.95999999999998</v>
      </c>
      <c r="J32" s="16">
        <f>'[3]02'!K34</f>
        <v>0</v>
      </c>
      <c r="K32" s="16">
        <f>'[3]02'!L34</f>
        <v>0</v>
      </c>
      <c r="L32" s="16">
        <f>'[3]02'!M34</f>
        <v>0</v>
      </c>
      <c r="M32" s="16">
        <f>'[3]02'!N34</f>
        <v>0</v>
      </c>
      <c r="N32" s="16">
        <f>'[3]02'!O34</f>
        <v>0</v>
      </c>
      <c r="O32" s="17">
        <f t="shared" si="28"/>
        <v>299.95999999999998</v>
      </c>
      <c r="P32" s="18">
        <f>frq!C32</f>
        <v>1</v>
      </c>
      <c r="Q32" s="15">
        <f t="shared" si="29"/>
        <v>299.95999999999998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299.95999999999998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0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</v>
      </c>
      <c r="AL32" s="8">
        <f t="shared" si="31"/>
        <v>267.95999999999998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267.95999999999998</v>
      </c>
      <c r="AT32" s="8">
        <v>32</v>
      </c>
      <c r="AU32" s="8">
        <v>0</v>
      </c>
      <c r="AW32" s="198">
        <v>32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32</v>
      </c>
      <c r="BD32" s="198">
        <v>0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0</v>
      </c>
      <c r="BL32" s="8">
        <f t="shared" si="21"/>
        <v>32</v>
      </c>
      <c r="BM32" s="8">
        <f t="shared" si="22"/>
        <v>0</v>
      </c>
      <c r="BN32" s="8">
        <f t="shared" si="23"/>
        <v>32</v>
      </c>
      <c r="BO32" s="8">
        <f t="shared" si="24"/>
        <v>0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'[3]02'!B35</f>
        <v>320</v>
      </c>
      <c r="C33" s="16">
        <f>'[3]02'!C35</f>
        <v>0</v>
      </c>
      <c r="D33" s="16">
        <f>'[3]02'!D35</f>
        <v>110</v>
      </c>
      <c r="E33" s="16">
        <f>'[3]02'!E35</f>
        <v>0</v>
      </c>
      <c r="F33" s="16">
        <f>'[3]02'!F35</f>
        <v>810</v>
      </c>
      <c r="G33" s="16">
        <f>'[3]02'!G35</f>
        <v>0</v>
      </c>
      <c r="H33" s="17">
        <f t="shared" si="27"/>
        <v>1240</v>
      </c>
      <c r="I33" s="15">
        <f>'[3]02'!J35</f>
        <v>300</v>
      </c>
      <c r="J33" s="16">
        <f>'[3]02'!K35</f>
        <v>0</v>
      </c>
      <c r="K33" s="16">
        <f>'[3]02'!L35</f>
        <v>0</v>
      </c>
      <c r="L33" s="16">
        <f>'[3]02'!M35</f>
        <v>0</v>
      </c>
      <c r="M33" s="16">
        <f>'[3]02'!N35</f>
        <v>0</v>
      </c>
      <c r="N33" s="16">
        <f>'[3]02'!O35</f>
        <v>0</v>
      </c>
      <c r="O33" s="17">
        <f t="shared" si="28"/>
        <v>300</v>
      </c>
      <c r="P33" s="18">
        <f>frq!C33</f>
        <v>1</v>
      </c>
      <c r="Q33" s="15">
        <f t="shared" si="29"/>
        <v>300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300</v>
      </c>
      <c r="X33" s="8">
        <f t="shared" si="4"/>
        <v>31.79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31.79</v>
      </c>
      <c r="AE33" s="8">
        <f t="shared" si="11"/>
        <v>0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</v>
      </c>
      <c r="AL33" s="8">
        <f t="shared" si="31"/>
        <v>268.20999999999998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268.20999999999998</v>
      </c>
      <c r="AT33" s="8">
        <v>31.79</v>
      </c>
      <c r="AU33" s="8">
        <v>0</v>
      </c>
      <c r="AW33" s="198">
        <v>31.79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31.79</v>
      </c>
      <c r="BD33" s="198">
        <v>0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0</v>
      </c>
      <c r="BL33" s="8">
        <f t="shared" si="21"/>
        <v>31.79</v>
      </c>
      <c r="BM33" s="8">
        <f t="shared" si="22"/>
        <v>0</v>
      </c>
      <c r="BN33" s="8">
        <f t="shared" si="23"/>
        <v>31.79</v>
      </c>
      <c r="BO33" s="8">
        <f t="shared" si="24"/>
        <v>0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'[3]02'!B36</f>
        <v>320</v>
      </c>
      <c r="C34" s="16">
        <f>'[3]02'!C36</f>
        <v>0</v>
      </c>
      <c r="D34" s="16">
        <f>'[3]02'!D36</f>
        <v>110</v>
      </c>
      <c r="E34" s="16">
        <f>'[3]02'!E36</f>
        <v>0</v>
      </c>
      <c r="F34" s="16">
        <f>'[3]02'!F36</f>
        <v>810</v>
      </c>
      <c r="G34" s="16">
        <f>'[3]02'!G36</f>
        <v>0</v>
      </c>
      <c r="H34" s="17">
        <f t="shared" si="27"/>
        <v>1240</v>
      </c>
      <c r="I34" s="15">
        <f>'[3]02'!J36</f>
        <v>300</v>
      </c>
      <c r="J34" s="16">
        <f>'[3]02'!K36</f>
        <v>0</v>
      </c>
      <c r="K34" s="16">
        <f>'[3]02'!L36</f>
        <v>0</v>
      </c>
      <c r="L34" s="16">
        <f>'[3]02'!M36</f>
        <v>0</v>
      </c>
      <c r="M34" s="16">
        <f>'[3]02'!N36</f>
        <v>0</v>
      </c>
      <c r="N34" s="16">
        <f>'[3]02'!O36</f>
        <v>0</v>
      </c>
      <c r="O34" s="17">
        <f t="shared" si="28"/>
        <v>300</v>
      </c>
      <c r="P34" s="18">
        <f>frq!C34</f>
        <v>1</v>
      </c>
      <c r="Q34" s="15">
        <f t="shared" si="29"/>
        <v>300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300</v>
      </c>
      <c r="X34" s="8">
        <f t="shared" si="4"/>
        <v>31.69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31.69</v>
      </c>
      <c r="AE34" s="8">
        <f t="shared" si="11"/>
        <v>0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0</v>
      </c>
      <c r="AL34" s="8">
        <f t="shared" si="31"/>
        <v>268.31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268.31</v>
      </c>
      <c r="AT34" s="8">
        <v>31.69</v>
      </c>
      <c r="AU34" s="8">
        <v>0</v>
      </c>
      <c r="AW34" s="198">
        <v>31.69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31.69</v>
      </c>
      <c r="BD34" s="198">
        <v>0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0</v>
      </c>
      <c r="BL34" s="8">
        <f t="shared" si="21"/>
        <v>31.69</v>
      </c>
      <c r="BM34" s="8">
        <f t="shared" si="22"/>
        <v>0</v>
      </c>
      <c r="BN34" s="8">
        <f t="shared" si="23"/>
        <v>31.69</v>
      </c>
      <c r="BO34" s="8">
        <f t="shared" si="24"/>
        <v>0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'[3]02'!B37</f>
        <v>320</v>
      </c>
      <c r="C35" s="16">
        <f>'[3]02'!C37</f>
        <v>0</v>
      </c>
      <c r="D35" s="16">
        <f>'[3]02'!D37</f>
        <v>110</v>
      </c>
      <c r="E35" s="16">
        <f>'[3]02'!E37</f>
        <v>0</v>
      </c>
      <c r="F35" s="16">
        <f>'[3]02'!F37</f>
        <v>830</v>
      </c>
      <c r="G35" s="16">
        <f>'[3]02'!G37</f>
        <v>0</v>
      </c>
      <c r="H35" s="17">
        <f t="shared" si="27"/>
        <v>1260</v>
      </c>
      <c r="I35" s="15">
        <f>'[3]02'!J37</f>
        <v>297.95999999999998</v>
      </c>
      <c r="J35" s="16">
        <f>'[3]02'!K37</f>
        <v>0</v>
      </c>
      <c r="K35" s="16">
        <f>'[3]02'!L37</f>
        <v>0</v>
      </c>
      <c r="L35" s="16">
        <f>'[3]02'!M37</f>
        <v>0</v>
      </c>
      <c r="M35" s="16">
        <f>'[3]02'!N37</f>
        <v>0</v>
      </c>
      <c r="N35" s="16">
        <f>'[3]02'!O37</f>
        <v>0</v>
      </c>
      <c r="O35" s="17">
        <f t="shared" si="28"/>
        <v>297.95999999999998</v>
      </c>
      <c r="P35" s="18">
        <f>frq!C35</f>
        <v>1</v>
      </c>
      <c r="Q35" s="15">
        <f t="shared" si="29"/>
        <v>297.95999999999998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297.95999999999998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0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0</v>
      </c>
      <c r="AL35" s="8">
        <f t="shared" si="31"/>
        <v>265.95999999999998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265.95999999999998</v>
      </c>
      <c r="AT35" s="8">
        <v>32</v>
      </c>
      <c r="AU35" s="8">
        <v>0</v>
      </c>
      <c r="AW35" s="198">
        <v>32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32</v>
      </c>
      <c r="BD35" s="198">
        <v>0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0</v>
      </c>
      <c r="BL35" s="8">
        <f t="shared" si="21"/>
        <v>32</v>
      </c>
      <c r="BM35" s="8">
        <f t="shared" si="22"/>
        <v>0</v>
      </c>
      <c r="BN35" s="8">
        <f t="shared" si="23"/>
        <v>32</v>
      </c>
      <c r="BO35" s="8">
        <f t="shared" si="24"/>
        <v>0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'[3]02'!B38</f>
        <v>320</v>
      </c>
      <c r="C36" s="16">
        <f>'[3]02'!C38</f>
        <v>0</v>
      </c>
      <c r="D36" s="16">
        <f>'[3]02'!D38</f>
        <v>110</v>
      </c>
      <c r="E36" s="16">
        <f>'[3]02'!E38</f>
        <v>0</v>
      </c>
      <c r="F36" s="16">
        <f>'[3]02'!F38</f>
        <v>830</v>
      </c>
      <c r="G36" s="16">
        <f>'[3]02'!G38</f>
        <v>0</v>
      </c>
      <c r="H36" s="17">
        <f t="shared" si="27"/>
        <v>1260</v>
      </c>
      <c r="I36" s="15">
        <f>'[3]02'!J38</f>
        <v>298.95999999999998</v>
      </c>
      <c r="J36" s="16">
        <f>'[3]02'!K38</f>
        <v>0</v>
      </c>
      <c r="K36" s="16">
        <f>'[3]02'!L38</f>
        <v>0</v>
      </c>
      <c r="L36" s="16">
        <f>'[3]02'!M38</f>
        <v>0</v>
      </c>
      <c r="M36" s="16">
        <f>'[3]02'!N38</f>
        <v>0</v>
      </c>
      <c r="N36" s="16">
        <f>'[3]02'!O38</f>
        <v>0</v>
      </c>
      <c r="O36" s="17">
        <f t="shared" si="28"/>
        <v>298.95999999999998</v>
      </c>
      <c r="P36" s="18">
        <f>frq!C36</f>
        <v>1</v>
      </c>
      <c r="Q36" s="15">
        <f t="shared" si="29"/>
        <v>298.95999999999998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298.95999999999998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0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0</v>
      </c>
      <c r="AL36" s="8">
        <f t="shared" si="31"/>
        <v>266.95999999999998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266.95999999999998</v>
      </c>
      <c r="AT36" s="8">
        <v>32</v>
      </c>
      <c r="AU36" s="8">
        <v>0</v>
      </c>
      <c r="AW36" s="198">
        <v>32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32</v>
      </c>
      <c r="BD36" s="198">
        <v>0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0</v>
      </c>
      <c r="BL36" s="8">
        <f t="shared" si="21"/>
        <v>32</v>
      </c>
      <c r="BM36" s="8">
        <f t="shared" si="22"/>
        <v>0</v>
      </c>
      <c r="BN36" s="8">
        <f t="shared" si="23"/>
        <v>32</v>
      </c>
      <c r="BO36" s="8">
        <f t="shared" si="24"/>
        <v>0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'[3]02'!B39</f>
        <v>320</v>
      </c>
      <c r="C37" s="16">
        <f>'[3]02'!C39</f>
        <v>0</v>
      </c>
      <c r="D37" s="16">
        <f>'[3]02'!D39</f>
        <v>110</v>
      </c>
      <c r="E37" s="16">
        <f>'[3]02'!E39</f>
        <v>0</v>
      </c>
      <c r="F37" s="16">
        <f>'[3]02'!F39</f>
        <v>830</v>
      </c>
      <c r="G37" s="16">
        <f>'[3]02'!G39</f>
        <v>0</v>
      </c>
      <c r="H37" s="17">
        <f t="shared" si="27"/>
        <v>1260</v>
      </c>
      <c r="I37" s="15">
        <f>'[3]02'!J39</f>
        <v>300</v>
      </c>
      <c r="J37" s="16">
        <f>'[3]02'!K39</f>
        <v>0</v>
      </c>
      <c r="K37" s="16">
        <f>'[3]02'!L39</f>
        <v>0</v>
      </c>
      <c r="L37" s="16">
        <f>'[3]02'!M39</f>
        <v>0</v>
      </c>
      <c r="M37" s="16">
        <f>'[3]02'!N39</f>
        <v>0</v>
      </c>
      <c r="N37" s="16">
        <f>'[3]02'!O39</f>
        <v>0</v>
      </c>
      <c r="O37" s="17">
        <f t="shared" si="28"/>
        <v>300</v>
      </c>
      <c r="P37" s="18">
        <f>frq!C37</f>
        <v>1</v>
      </c>
      <c r="Q37" s="15">
        <f t="shared" si="29"/>
        <v>300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300</v>
      </c>
      <c r="X37" s="8">
        <f t="shared" si="4"/>
        <v>31.69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31.69</v>
      </c>
      <c r="AE37" s="8">
        <f t="shared" si="11"/>
        <v>0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0</v>
      </c>
      <c r="AL37" s="8">
        <f t="shared" si="31"/>
        <v>268.31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268.31</v>
      </c>
      <c r="AT37" s="8">
        <v>31.69</v>
      </c>
      <c r="AU37" s="8">
        <v>0</v>
      </c>
      <c r="AW37" s="198">
        <v>31.69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31.69</v>
      </c>
      <c r="BD37" s="198">
        <v>0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0</v>
      </c>
      <c r="BL37" s="8">
        <f t="shared" si="21"/>
        <v>31.69</v>
      </c>
      <c r="BM37" s="8">
        <f t="shared" si="22"/>
        <v>0</v>
      </c>
      <c r="BN37" s="8">
        <f t="shared" si="23"/>
        <v>31.69</v>
      </c>
      <c r="BO37" s="8">
        <f t="shared" si="24"/>
        <v>0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'[3]02'!B40</f>
        <v>320</v>
      </c>
      <c r="C38" s="16">
        <f>'[3]02'!C40</f>
        <v>0</v>
      </c>
      <c r="D38" s="16">
        <f>'[3]02'!D40</f>
        <v>110</v>
      </c>
      <c r="E38" s="16">
        <f>'[3]02'!E40</f>
        <v>0</v>
      </c>
      <c r="F38" s="16">
        <f>'[3]02'!F40</f>
        <v>830</v>
      </c>
      <c r="G38" s="16">
        <f>'[3]02'!G40</f>
        <v>0</v>
      </c>
      <c r="H38" s="17">
        <f t="shared" si="27"/>
        <v>1260</v>
      </c>
      <c r="I38" s="15">
        <f>'[3]02'!J40</f>
        <v>298.95999999999998</v>
      </c>
      <c r="J38" s="16">
        <f>'[3]02'!K40</f>
        <v>0</v>
      </c>
      <c r="K38" s="16">
        <f>'[3]02'!L40</f>
        <v>0</v>
      </c>
      <c r="L38" s="16">
        <f>'[3]02'!M40</f>
        <v>0</v>
      </c>
      <c r="M38" s="16">
        <f>'[3]02'!N40</f>
        <v>0</v>
      </c>
      <c r="N38" s="16">
        <f>'[3]02'!O40</f>
        <v>0</v>
      </c>
      <c r="O38" s="17">
        <f t="shared" si="28"/>
        <v>298.95999999999998</v>
      </c>
      <c r="P38" s="18">
        <f>frq!C38</f>
        <v>1</v>
      </c>
      <c r="Q38" s="15">
        <f t="shared" si="29"/>
        <v>298.95999999999998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298.95999999999998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0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0</v>
      </c>
      <c r="AL38" s="8">
        <f t="shared" si="31"/>
        <v>266.95999999999998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266.95999999999998</v>
      </c>
      <c r="AT38" s="8">
        <v>32</v>
      </c>
      <c r="AU38" s="8">
        <v>0</v>
      </c>
      <c r="AW38" s="198">
        <v>32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32</v>
      </c>
      <c r="BD38" s="198">
        <v>0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0</v>
      </c>
      <c r="BL38" s="8">
        <f t="shared" si="21"/>
        <v>32</v>
      </c>
      <c r="BM38" s="8">
        <f t="shared" si="22"/>
        <v>0</v>
      </c>
      <c r="BN38" s="8">
        <f t="shared" si="23"/>
        <v>32</v>
      </c>
      <c r="BO38" s="8">
        <f t="shared" si="24"/>
        <v>0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'[3]02'!B41</f>
        <v>320</v>
      </c>
      <c r="C39" s="16">
        <f>'[3]02'!C41</f>
        <v>0</v>
      </c>
      <c r="D39" s="16">
        <f>'[3]02'!D41</f>
        <v>110</v>
      </c>
      <c r="E39" s="16">
        <f>'[3]02'!E41</f>
        <v>0</v>
      </c>
      <c r="F39" s="16">
        <f>'[3]02'!F41</f>
        <v>830</v>
      </c>
      <c r="G39" s="16">
        <f>'[3]02'!G41</f>
        <v>0</v>
      </c>
      <c r="H39" s="17">
        <f t="shared" si="27"/>
        <v>1260</v>
      </c>
      <c r="I39" s="15">
        <f>'[3]02'!J41</f>
        <v>299.95999999999998</v>
      </c>
      <c r="J39" s="16">
        <f>'[3]02'!K41</f>
        <v>0</v>
      </c>
      <c r="K39" s="16">
        <f>'[3]02'!L41</f>
        <v>0</v>
      </c>
      <c r="L39" s="16">
        <f>'[3]02'!M41</f>
        <v>0</v>
      </c>
      <c r="M39" s="16">
        <f>'[3]02'!N41</f>
        <v>0</v>
      </c>
      <c r="N39" s="16">
        <f>'[3]02'!O41</f>
        <v>0</v>
      </c>
      <c r="O39" s="17">
        <f t="shared" si="28"/>
        <v>299.95999999999998</v>
      </c>
      <c r="P39" s="18">
        <f>frq!C39</f>
        <v>1</v>
      </c>
      <c r="Q39" s="15">
        <f t="shared" si="29"/>
        <v>299.95999999999998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299.95999999999998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0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</v>
      </c>
      <c r="AL39" s="8">
        <f t="shared" si="31"/>
        <v>267.95999999999998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267.95999999999998</v>
      </c>
      <c r="AT39" s="8">
        <v>32</v>
      </c>
      <c r="AU39" s="8">
        <v>0</v>
      </c>
      <c r="AW39" s="198">
        <v>32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32</v>
      </c>
      <c r="BD39" s="198">
        <v>0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0</v>
      </c>
      <c r="BL39" s="8">
        <f t="shared" si="21"/>
        <v>32</v>
      </c>
      <c r="BM39" s="8">
        <f t="shared" si="22"/>
        <v>0</v>
      </c>
      <c r="BN39" s="8">
        <f t="shared" si="23"/>
        <v>32</v>
      </c>
      <c r="BO39" s="8">
        <f t="shared" si="24"/>
        <v>0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'[3]02'!B42</f>
        <v>320</v>
      </c>
      <c r="C40" s="16">
        <f>'[3]02'!C42</f>
        <v>0</v>
      </c>
      <c r="D40" s="16">
        <f>'[3]02'!D42</f>
        <v>110</v>
      </c>
      <c r="E40" s="16">
        <f>'[3]02'!E42</f>
        <v>0</v>
      </c>
      <c r="F40" s="16">
        <f>'[3]02'!F42</f>
        <v>830</v>
      </c>
      <c r="G40" s="16">
        <f>'[3]02'!G42</f>
        <v>0</v>
      </c>
      <c r="H40" s="17">
        <f t="shared" si="27"/>
        <v>1260</v>
      </c>
      <c r="I40" s="15">
        <f>'[3]02'!J42</f>
        <v>299.95999999999998</v>
      </c>
      <c r="J40" s="16">
        <f>'[3]02'!K42</f>
        <v>0</v>
      </c>
      <c r="K40" s="16">
        <f>'[3]02'!L42</f>
        <v>0</v>
      </c>
      <c r="L40" s="16">
        <f>'[3]02'!M42</f>
        <v>0</v>
      </c>
      <c r="M40" s="16">
        <f>'[3]02'!N42</f>
        <v>0</v>
      </c>
      <c r="N40" s="16">
        <f>'[3]02'!O42</f>
        <v>0</v>
      </c>
      <c r="O40" s="17">
        <f t="shared" si="28"/>
        <v>299.95999999999998</v>
      </c>
      <c r="P40" s="18">
        <f>frq!C40</f>
        <v>1</v>
      </c>
      <c r="Q40" s="15">
        <f t="shared" si="29"/>
        <v>299.95999999999998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299.95999999999998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0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</v>
      </c>
      <c r="AL40" s="8">
        <f t="shared" si="31"/>
        <v>267.95999999999998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267.95999999999998</v>
      </c>
      <c r="AT40" s="8">
        <v>32</v>
      </c>
      <c r="AU40" s="8">
        <v>0</v>
      </c>
      <c r="AW40" s="198">
        <v>32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32</v>
      </c>
      <c r="BD40" s="198">
        <v>0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0</v>
      </c>
      <c r="BL40" s="8">
        <f t="shared" si="21"/>
        <v>32</v>
      </c>
      <c r="BM40" s="8">
        <f t="shared" si="22"/>
        <v>0</v>
      </c>
      <c r="BN40" s="8">
        <f t="shared" si="23"/>
        <v>32</v>
      </c>
      <c r="BO40" s="8">
        <f t="shared" si="24"/>
        <v>0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'[3]02'!B43</f>
        <v>320</v>
      </c>
      <c r="C41" s="16">
        <f>'[3]02'!C43</f>
        <v>0</v>
      </c>
      <c r="D41" s="16">
        <f>'[3]02'!D43</f>
        <v>110</v>
      </c>
      <c r="E41" s="16">
        <f>'[3]02'!E43</f>
        <v>0</v>
      </c>
      <c r="F41" s="16">
        <f>'[3]02'!F43</f>
        <v>830</v>
      </c>
      <c r="G41" s="16">
        <f>'[3]02'!G43</f>
        <v>0</v>
      </c>
      <c r="H41" s="17">
        <f t="shared" si="27"/>
        <v>1260</v>
      </c>
      <c r="I41" s="15">
        <f>'[3]02'!J43</f>
        <v>299.95999999999998</v>
      </c>
      <c r="J41" s="16">
        <f>'[3]02'!K43</f>
        <v>0</v>
      </c>
      <c r="K41" s="16">
        <f>'[3]02'!L43</f>
        <v>0</v>
      </c>
      <c r="L41" s="16">
        <f>'[3]02'!M43</f>
        <v>0</v>
      </c>
      <c r="M41" s="16">
        <f>'[3]02'!N43</f>
        <v>0</v>
      </c>
      <c r="N41" s="16">
        <f>'[3]02'!O43</f>
        <v>0</v>
      </c>
      <c r="O41" s="17">
        <f t="shared" si="28"/>
        <v>299.95999999999998</v>
      </c>
      <c r="P41" s="18">
        <f>frq!C41</f>
        <v>1</v>
      </c>
      <c r="Q41" s="15">
        <f t="shared" si="29"/>
        <v>299.95999999999998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299.95999999999998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0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</v>
      </c>
      <c r="AL41" s="8">
        <f t="shared" si="31"/>
        <v>267.95999999999998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267.95999999999998</v>
      </c>
      <c r="AT41" s="8">
        <v>32</v>
      </c>
      <c r="AU41" s="8">
        <v>0</v>
      </c>
      <c r="AW41" s="198">
        <v>32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32</v>
      </c>
      <c r="BD41" s="198">
        <v>0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0</v>
      </c>
      <c r="BL41" s="8">
        <f t="shared" si="21"/>
        <v>32</v>
      </c>
      <c r="BM41" s="8">
        <f t="shared" si="22"/>
        <v>0</v>
      </c>
      <c r="BN41" s="8">
        <f t="shared" si="23"/>
        <v>32</v>
      </c>
      <c r="BO41" s="8">
        <f t="shared" si="24"/>
        <v>0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'[3]02'!B44</f>
        <v>320</v>
      </c>
      <c r="C42" s="16">
        <f>'[3]02'!C44</f>
        <v>0</v>
      </c>
      <c r="D42" s="16">
        <f>'[3]02'!D44</f>
        <v>110</v>
      </c>
      <c r="E42" s="16">
        <f>'[3]02'!E44</f>
        <v>0</v>
      </c>
      <c r="F42" s="16">
        <f>'[3]02'!F44</f>
        <v>830</v>
      </c>
      <c r="G42" s="16">
        <f>'[3]02'!G44</f>
        <v>0</v>
      </c>
      <c r="H42" s="17">
        <f t="shared" si="27"/>
        <v>1260</v>
      </c>
      <c r="I42" s="15">
        <f>'[3]02'!J44</f>
        <v>299.95999999999998</v>
      </c>
      <c r="J42" s="16">
        <f>'[3]02'!K44</f>
        <v>0</v>
      </c>
      <c r="K42" s="16">
        <f>'[3]02'!L44</f>
        <v>0</v>
      </c>
      <c r="L42" s="16">
        <f>'[3]02'!M44</f>
        <v>0</v>
      </c>
      <c r="M42" s="16">
        <f>'[3]02'!N44</f>
        <v>0</v>
      </c>
      <c r="N42" s="16">
        <f>'[3]02'!O44</f>
        <v>0</v>
      </c>
      <c r="O42" s="17">
        <f t="shared" si="28"/>
        <v>299.95999999999998</v>
      </c>
      <c r="P42" s="18">
        <f>frq!C42</f>
        <v>1</v>
      </c>
      <c r="Q42" s="15">
        <f t="shared" si="29"/>
        <v>299.95999999999998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299.95999999999998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0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</v>
      </c>
      <c r="AL42" s="8">
        <f t="shared" si="31"/>
        <v>267.95999999999998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267.95999999999998</v>
      </c>
      <c r="AT42" s="8">
        <v>32</v>
      </c>
      <c r="AU42" s="8">
        <v>0</v>
      </c>
      <c r="AW42" s="198">
        <v>32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32</v>
      </c>
      <c r="BD42" s="198">
        <v>0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0</v>
      </c>
      <c r="BL42" s="8">
        <f t="shared" si="21"/>
        <v>32</v>
      </c>
      <c r="BM42" s="8">
        <f t="shared" si="22"/>
        <v>0</v>
      </c>
      <c r="BN42" s="8">
        <f t="shared" si="23"/>
        <v>32</v>
      </c>
      <c r="BO42" s="8">
        <f t="shared" si="24"/>
        <v>0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'[3]02'!B45</f>
        <v>320</v>
      </c>
      <c r="C43" s="16">
        <f>'[3]02'!C45</f>
        <v>0</v>
      </c>
      <c r="D43" s="16">
        <f>'[3]02'!D45</f>
        <v>110</v>
      </c>
      <c r="E43" s="16">
        <f>'[3]02'!E45</f>
        <v>0</v>
      </c>
      <c r="F43" s="16">
        <f>'[3]02'!F45</f>
        <v>830</v>
      </c>
      <c r="G43" s="16">
        <f>'[3]02'!G45</f>
        <v>0</v>
      </c>
      <c r="H43" s="17">
        <f t="shared" si="27"/>
        <v>1260</v>
      </c>
      <c r="I43" s="15">
        <f>'[3]02'!J45</f>
        <v>300</v>
      </c>
      <c r="J43" s="16">
        <f>'[3]02'!K45</f>
        <v>0</v>
      </c>
      <c r="K43" s="16">
        <f>'[3]02'!L45</f>
        <v>0</v>
      </c>
      <c r="L43" s="16">
        <f>'[3]02'!M45</f>
        <v>0</v>
      </c>
      <c r="M43" s="16">
        <f>'[3]02'!N45</f>
        <v>0</v>
      </c>
      <c r="N43" s="16">
        <f>'[3]02'!O45</f>
        <v>0</v>
      </c>
      <c r="O43" s="17">
        <f t="shared" si="28"/>
        <v>300</v>
      </c>
      <c r="P43" s="18">
        <f>frq!C43</f>
        <v>1</v>
      </c>
      <c r="Q43" s="15">
        <f t="shared" si="29"/>
        <v>300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300</v>
      </c>
      <c r="X43" s="8">
        <f t="shared" si="4"/>
        <v>31.58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31.58</v>
      </c>
      <c r="AE43" s="8">
        <f t="shared" si="11"/>
        <v>0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</v>
      </c>
      <c r="AL43" s="8">
        <f t="shared" si="31"/>
        <v>268.42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268.42</v>
      </c>
      <c r="AT43" s="8">
        <v>31.58</v>
      </c>
      <c r="AU43" s="8">
        <v>0</v>
      </c>
      <c r="AW43" s="198">
        <v>31.58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31.58</v>
      </c>
      <c r="BD43" s="198">
        <v>0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0</v>
      </c>
      <c r="BL43" s="8">
        <f t="shared" si="21"/>
        <v>31.58</v>
      </c>
      <c r="BM43" s="8">
        <f t="shared" si="22"/>
        <v>0</v>
      </c>
      <c r="BN43" s="8">
        <f t="shared" si="23"/>
        <v>31.58</v>
      </c>
      <c r="BO43" s="8">
        <f t="shared" si="24"/>
        <v>0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'[3]02'!B46</f>
        <v>320</v>
      </c>
      <c r="C44" s="16">
        <f>'[3]02'!C46</f>
        <v>0</v>
      </c>
      <c r="D44" s="16">
        <f>'[3]02'!D46</f>
        <v>110</v>
      </c>
      <c r="E44" s="16">
        <f>'[3]02'!E46</f>
        <v>0</v>
      </c>
      <c r="F44" s="16">
        <f>'[3]02'!F46</f>
        <v>830</v>
      </c>
      <c r="G44" s="16">
        <f>'[3]02'!G46</f>
        <v>0</v>
      </c>
      <c r="H44" s="17">
        <f t="shared" si="27"/>
        <v>1260</v>
      </c>
      <c r="I44" s="15">
        <f>'[3]02'!J46</f>
        <v>297.95999999999998</v>
      </c>
      <c r="J44" s="16">
        <f>'[3]02'!K46</f>
        <v>0</v>
      </c>
      <c r="K44" s="16">
        <f>'[3]02'!L46</f>
        <v>0</v>
      </c>
      <c r="L44" s="16">
        <f>'[3]02'!M46</f>
        <v>0</v>
      </c>
      <c r="M44" s="16">
        <f>'[3]02'!N46</f>
        <v>0</v>
      </c>
      <c r="N44" s="16">
        <f>'[3]02'!O46</f>
        <v>0</v>
      </c>
      <c r="O44" s="17">
        <f t="shared" si="28"/>
        <v>297.95999999999998</v>
      </c>
      <c r="P44" s="18">
        <f>frq!C44</f>
        <v>1</v>
      </c>
      <c r="Q44" s="15">
        <f t="shared" si="29"/>
        <v>297.95999999999998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297.95999999999998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0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</v>
      </c>
      <c r="AL44" s="8">
        <f t="shared" si="31"/>
        <v>265.95999999999998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265.95999999999998</v>
      </c>
      <c r="AT44" s="8">
        <v>32</v>
      </c>
      <c r="AU44" s="8">
        <v>0</v>
      </c>
      <c r="AW44" s="198">
        <v>32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32</v>
      </c>
      <c r="BD44" s="198">
        <v>0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0</v>
      </c>
      <c r="BL44" s="8">
        <f t="shared" si="21"/>
        <v>32</v>
      </c>
      <c r="BM44" s="8">
        <f t="shared" si="22"/>
        <v>0</v>
      </c>
      <c r="BN44" s="8">
        <f t="shared" si="23"/>
        <v>32</v>
      </c>
      <c r="BO44" s="8">
        <f t="shared" si="24"/>
        <v>0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'[3]02'!B47</f>
        <v>320</v>
      </c>
      <c r="C45" s="16">
        <f>'[3]02'!C47</f>
        <v>0</v>
      </c>
      <c r="D45" s="16">
        <f>'[3]02'!D47</f>
        <v>110</v>
      </c>
      <c r="E45" s="16">
        <f>'[3]02'!E47</f>
        <v>0</v>
      </c>
      <c r="F45" s="16">
        <f>'[3]02'!F47</f>
        <v>830</v>
      </c>
      <c r="G45" s="16">
        <f>'[3]02'!G47</f>
        <v>0</v>
      </c>
      <c r="H45" s="17">
        <f t="shared" si="27"/>
        <v>1260</v>
      </c>
      <c r="I45" s="15">
        <f>'[3]02'!J47</f>
        <v>298.95999999999998</v>
      </c>
      <c r="J45" s="16">
        <f>'[3]02'!K47</f>
        <v>0</v>
      </c>
      <c r="K45" s="16">
        <f>'[3]02'!L47</f>
        <v>0</v>
      </c>
      <c r="L45" s="16">
        <f>'[3]02'!M47</f>
        <v>0</v>
      </c>
      <c r="M45" s="16">
        <f>'[3]02'!N47</f>
        <v>0</v>
      </c>
      <c r="N45" s="16">
        <f>'[3]02'!O47</f>
        <v>0</v>
      </c>
      <c r="O45" s="17">
        <f t="shared" si="28"/>
        <v>298.95999999999998</v>
      </c>
      <c r="P45" s="18">
        <f>frq!C45</f>
        <v>1</v>
      </c>
      <c r="Q45" s="15">
        <f t="shared" si="29"/>
        <v>298.95999999999998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298.95999999999998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0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</v>
      </c>
      <c r="AL45" s="8">
        <f t="shared" si="31"/>
        <v>266.95999999999998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266.95999999999998</v>
      </c>
      <c r="AT45" s="8">
        <v>32</v>
      </c>
      <c r="AU45" s="8">
        <v>0</v>
      </c>
      <c r="AW45" s="198">
        <v>32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32</v>
      </c>
      <c r="BD45" s="198">
        <v>0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0</v>
      </c>
      <c r="BL45" s="8">
        <f t="shared" si="21"/>
        <v>32</v>
      </c>
      <c r="BM45" s="8">
        <f t="shared" si="22"/>
        <v>0</v>
      </c>
      <c r="BN45" s="8">
        <f t="shared" si="23"/>
        <v>32</v>
      </c>
      <c r="BO45" s="8">
        <f t="shared" si="24"/>
        <v>0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'[3]02'!B48</f>
        <v>320</v>
      </c>
      <c r="C46" s="16">
        <f>'[3]02'!C48</f>
        <v>0</v>
      </c>
      <c r="D46" s="16">
        <f>'[3]02'!D48</f>
        <v>110</v>
      </c>
      <c r="E46" s="16">
        <f>'[3]02'!E48</f>
        <v>0</v>
      </c>
      <c r="F46" s="16">
        <f>'[3]02'!F48</f>
        <v>830</v>
      </c>
      <c r="G46" s="16">
        <f>'[3]02'!G48</f>
        <v>0</v>
      </c>
      <c r="H46" s="17">
        <f t="shared" si="27"/>
        <v>1260</v>
      </c>
      <c r="I46" s="15">
        <f>'[3]02'!J48</f>
        <v>297.95999999999998</v>
      </c>
      <c r="J46" s="16">
        <f>'[3]02'!K48</f>
        <v>0</v>
      </c>
      <c r="K46" s="16">
        <f>'[3]02'!L48</f>
        <v>0</v>
      </c>
      <c r="L46" s="16">
        <f>'[3]02'!M48</f>
        <v>0</v>
      </c>
      <c r="M46" s="16">
        <f>'[3]02'!N48</f>
        <v>0</v>
      </c>
      <c r="N46" s="16">
        <f>'[3]02'!O48</f>
        <v>0</v>
      </c>
      <c r="O46" s="17">
        <f t="shared" si="28"/>
        <v>297.95999999999998</v>
      </c>
      <c r="P46" s="18">
        <f>frq!C46</f>
        <v>1</v>
      </c>
      <c r="Q46" s="15">
        <f t="shared" si="29"/>
        <v>297.95999999999998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297.95999999999998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0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</v>
      </c>
      <c r="AL46" s="8">
        <f t="shared" si="31"/>
        <v>265.95999999999998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265.95999999999998</v>
      </c>
      <c r="AT46" s="8">
        <v>32</v>
      </c>
      <c r="AU46" s="8">
        <v>0</v>
      </c>
      <c r="AW46" s="198">
        <v>32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32</v>
      </c>
      <c r="BD46" s="198">
        <v>0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0</v>
      </c>
      <c r="BL46" s="8">
        <f t="shared" si="21"/>
        <v>32</v>
      </c>
      <c r="BM46" s="8">
        <f t="shared" si="22"/>
        <v>0</v>
      </c>
      <c r="BN46" s="8">
        <f t="shared" si="23"/>
        <v>32</v>
      </c>
      <c r="BO46" s="8">
        <f t="shared" si="24"/>
        <v>0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'[3]02'!B49</f>
        <v>320</v>
      </c>
      <c r="C47" s="16">
        <f>'[3]02'!C49</f>
        <v>0</v>
      </c>
      <c r="D47" s="16">
        <f>'[3]02'!D49</f>
        <v>110</v>
      </c>
      <c r="E47" s="16">
        <f>'[3]02'!E49</f>
        <v>0</v>
      </c>
      <c r="F47" s="16">
        <f>'[3]02'!F49</f>
        <v>830</v>
      </c>
      <c r="G47" s="16">
        <f>'[3]02'!G49</f>
        <v>0</v>
      </c>
      <c r="H47" s="17">
        <f t="shared" si="27"/>
        <v>1260</v>
      </c>
      <c r="I47" s="15">
        <f>'[3]02'!J49</f>
        <v>300</v>
      </c>
      <c r="J47" s="16">
        <f>'[3]02'!K49</f>
        <v>0</v>
      </c>
      <c r="K47" s="16">
        <f>'[3]02'!L49</f>
        <v>0</v>
      </c>
      <c r="L47" s="16">
        <f>'[3]02'!M49</f>
        <v>0</v>
      </c>
      <c r="M47" s="16">
        <f>'[3]02'!N49</f>
        <v>0</v>
      </c>
      <c r="N47" s="16">
        <f>'[3]02'!O49</f>
        <v>0</v>
      </c>
      <c r="O47" s="17">
        <f t="shared" si="28"/>
        <v>300</v>
      </c>
      <c r="P47" s="18">
        <f>frq!C47</f>
        <v>1</v>
      </c>
      <c r="Q47" s="15">
        <f t="shared" si="29"/>
        <v>300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300</v>
      </c>
      <c r="X47" s="8">
        <f t="shared" si="4"/>
        <v>31.69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31.69</v>
      </c>
      <c r="AE47" s="8">
        <f t="shared" si="11"/>
        <v>0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0</v>
      </c>
      <c r="AL47" s="8">
        <f t="shared" si="31"/>
        <v>268.31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268.31</v>
      </c>
      <c r="AT47" s="8">
        <v>31.69</v>
      </c>
      <c r="AU47" s="8">
        <v>0</v>
      </c>
      <c r="AW47" s="198">
        <v>31.69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31.69</v>
      </c>
      <c r="BD47" s="198">
        <v>0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0</v>
      </c>
      <c r="BL47" s="8">
        <f t="shared" si="21"/>
        <v>31.69</v>
      </c>
      <c r="BM47" s="8">
        <f t="shared" si="22"/>
        <v>0</v>
      </c>
      <c r="BN47" s="8">
        <f t="shared" si="23"/>
        <v>31.69</v>
      </c>
      <c r="BO47" s="8">
        <f t="shared" si="24"/>
        <v>0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'[3]02'!B50</f>
        <v>320</v>
      </c>
      <c r="C48" s="16">
        <f>'[3]02'!C50</f>
        <v>0</v>
      </c>
      <c r="D48" s="16">
        <f>'[3]02'!D50</f>
        <v>110</v>
      </c>
      <c r="E48" s="16">
        <f>'[3]02'!E50</f>
        <v>0</v>
      </c>
      <c r="F48" s="16">
        <f>'[3]02'!F50</f>
        <v>830</v>
      </c>
      <c r="G48" s="16">
        <f>'[3]02'!G50</f>
        <v>0</v>
      </c>
      <c r="H48" s="17">
        <f t="shared" si="27"/>
        <v>1260</v>
      </c>
      <c r="I48" s="15">
        <f>'[3]02'!J50</f>
        <v>300</v>
      </c>
      <c r="J48" s="16">
        <f>'[3]02'!K50</f>
        <v>0</v>
      </c>
      <c r="K48" s="16">
        <f>'[3]02'!L50</f>
        <v>0</v>
      </c>
      <c r="L48" s="16">
        <f>'[3]02'!M50</f>
        <v>0</v>
      </c>
      <c r="M48" s="16">
        <f>'[3]02'!N50</f>
        <v>0</v>
      </c>
      <c r="N48" s="16">
        <f>'[3]02'!O50</f>
        <v>0</v>
      </c>
      <c r="O48" s="17">
        <f t="shared" si="28"/>
        <v>300</v>
      </c>
      <c r="P48" s="18">
        <f>frq!C48</f>
        <v>1</v>
      </c>
      <c r="Q48" s="15">
        <f t="shared" si="29"/>
        <v>300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300</v>
      </c>
      <c r="X48" s="8">
        <f t="shared" si="4"/>
        <v>31.69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31.69</v>
      </c>
      <c r="AE48" s="8">
        <f t="shared" si="11"/>
        <v>0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0</v>
      </c>
      <c r="AL48" s="8">
        <f t="shared" si="31"/>
        <v>268.31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268.31</v>
      </c>
      <c r="AT48" s="8">
        <v>31.69</v>
      </c>
      <c r="AU48" s="8">
        <v>0</v>
      </c>
      <c r="AW48" s="198">
        <v>31.69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31.69</v>
      </c>
      <c r="BD48" s="198">
        <v>0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0</v>
      </c>
      <c r="BL48" s="8">
        <f t="shared" si="21"/>
        <v>31.69</v>
      </c>
      <c r="BM48" s="8">
        <f t="shared" si="22"/>
        <v>0</v>
      </c>
      <c r="BN48" s="8">
        <f t="shared" si="23"/>
        <v>31.69</v>
      </c>
      <c r="BO48" s="8">
        <f t="shared" si="24"/>
        <v>0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'[3]02'!B51</f>
        <v>320</v>
      </c>
      <c r="C49" s="16">
        <f>'[3]02'!C51</f>
        <v>0</v>
      </c>
      <c r="D49" s="16">
        <f>'[3]02'!D51</f>
        <v>110</v>
      </c>
      <c r="E49" s="16">
        <f>'[3]02'!E51</f>
        <v>0</v>
      </c>
      <c r="F49" s="16">
        <f>'[3]02'!F51</f>
        <v>830</v>
      </c>
      <c r="G49" s="16">
        <f>'[3]02'!G51</f>
        <v>0</v>
      </c>
      <c r="H49" s="17">
        <f t="shared" si="27"/>
        <v>1260</v>
      </c>
      <c r="I49" s="15">
        <f>'[3]02'!J51</f>
        <v>300</v>
      </c>
      <c r="J49" s="16">
        <f>'[3]02'!K51</f>
        <v>0</v>
      </c>
      <c r="K49" s="16">
        <f>'[3]02'!L51</f>
        <v>0</v>
      </c>
      <c r="L49" s="16">
        <f>'[3]02'!M51</f>
        <v>0</v>
      </c>
      <c r="M49" s="16">
        <f>'[3]02'!N51</f>
        <v>0</v>
      </c>
      <c r="N49" s="16">
        <f>'[3]02'!O51</f>
        <v>0</v>
      </c>
      <c r="O49" s="17">
        <f t="shared" si="28"/>
        <v>300</v>
      </c>
      <c r="P49" s="18">
        <f>frq!C49</f>
        <v>1</v>
      </c>
      <c r="Q49" s="15">
        <f t="shared" si="29"/>
        <v>300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300</v>
      </c>
      <c r="X49" s="8">
        <f t="shared" si="4"/>
        <v>31.38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31.38</v>
      </c>
      <c r="AE49" s="8">
        <f t="shared" si="11"/>
        <v>0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0</v>
      </c>
      <c r="AL49" s="8">
        <f t="shared" si="31"/>
        <v>268.62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268.62</v>
      </c>
      <c r="AT49" s="8">
        <v>31.38</v>
      </c>
      <c r="AU49" s="8">
        <v>0</v>
      </c>
      <c r="AW49" s="198">
        <v>31.38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31.38</v>
      </c>
      <c r="BD49" s="198">
        <v>0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0</v>
      </c>
      <c r="BL49" s="8">
        <f t="shared" si="21"/>
        <v>31.38</v>
      </c>
      <c r="BM49" s="8">
        <f t="shared" si="22"/>
        <v>0</v>
      </c>
      <c r="BN49" s="8">
        <f t="shared" si="23"/>
        <v>31.38</v>
      </c>
      <c r="BO49" s="8">
        <f t="shared" si="24"/>
        <v>0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'[3]02'!B52</f>
        <v>320</v>
      </c>
      <c r="C50" s="16">
        <f>'[3]02'!C52</f>
        <v>0</v>
      </c>
      <c r="D50" s="16">
        <f>'[3]02'!D52</f>
        <v>110</v>
      </c>
      <c r="E50" s="16">
        <f>'[3]02'!E52</f>
        <v>0</v>
      </c>
      <c r="F50" s="16">
        <f>'[3]02'!F52</f>
        <v>830</v>
      </c>
      <c r="G50" s="16">
        <f>'[3]02'!G52</f>
        <v>0</v>
      </c>
      <c r="H50" s="17">
        <f t="shared" si="27"/>
        <v>1260</v>
      </c>
      <c r="I50" s="15">
        <f>'[3]02'!J52</f>
        <v>299.95999999999998</v>
      </c>
      <c r="J50" s="16">
        <f>'[3]02'!K52</f>
        <v>0</v>
      </c>
      <c r="K50" s="16">
        <f>'[3]02'!L52</f>
        <v>0</v>
      </c>
      <c r="L50" s="16">
        <f>'[3]02'!M52</f>
        <v>0</v>
      </c>
      <c r="M50" s="16">
        <f>'[3]02'!N52</f>
        <v>0</v>
      </c>
      <c r="N50" s="16">
        <f>'[3]02'!O52</f>
        <v>0</v>
      </c>
      <c r="O50" s="17">
        <f t="shared" si="28"/>
        <v>299.95999999999998</v>
      </c>
      <c r="P50" s="18">
        <f>frq!C50</f>
        <v>1</v>
      </c>
      <c r="Q50" s="15">
        <f t="shared" si="29"/>
        <v>299.95999999999998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299.95999999999998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0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0</v>
      </c>
      <c r="AL50" s="8">
        <f t="shared" si="31"/>
        <v>267.95999999999998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267.95999999999998</v>
      </c>
      <c r="AT50" s="8">
        <v>32</v>
      </c>
      <c r="AU50" s="8">
        <v>0</v>
      </c>
      <c r="AW50" s="198">
        <v>32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32</v>
      </c>
      <c r="BD50" s="198">
        <v>0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0</v>
      </c>
      <c r="BL50" s="8">
        <f t="shared" si="21"/>
        <v>32</v>
      </c>
      <c r="BM50" s="8">
        <f t="shared" si="22"/>
        <v>0</v>
      </c>
      <c r="BN50" s="8">
        <f t="shared" si="23"/>
        <v>32</v>
      </c>
      <c r="BO50" s="8">
        <f t="shared" si="24"/>
        <v>0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'[3]02'!B53</f>
        <v>320</v>
      </c>
      <c r="C51" s="16">
        <f>'[3]02'!C53</f>
        <v>0</v>
      </c>
      <c r="D51" s="16">
        <f>'[3]02'!D53</f>
        <v>110</v>
      </c>
      <c r="E51" s="16">
        <f>'[3]02'!E53</f>
        <v>0</v>
      </c>
      <c r="F51" s="16">
        <f>'[3]02'!F53</f>
        <v>830</v>
      </c>
      <c r="G51" s="16">
        <f>'[3]02'!G53</f>
        <v>0</v>
      </c>
      <c r="H51" s="17">
        <f t="shared" si="27"/>
        <v>1260</v>
      </c>
      <c r="I51" s="15">
        <f>'[3]02'!J53</f>
        <v>300</v>
      </c>
      <c r="J51" s="16">
        <f>'[3]02'!K53</f>
        <v>0</v>
      </c>
      <c r="K51" s="16">
        <f>'[3]02'!L53</f>
        <v>0</v>
      </c>
      <c r="L51" s="16">
        <f>'[3]02'!M53</f>
        <v>0</v>
      </c>
      <c r="M51" s="16">
        <f>'[3]02'!N53</f>
        <v>0</v>
      </c>
      <c r="N51" s="16">
        <f>'[3]02'!O53</f>
        <v>0</v>
      </c>
      <c r="O51" s="17">
        <f t="shared" si="28"/>
        <v>300</v>
      </c>
      <c r="P51" s="18">
        <f>frq!C51</f>
        <v>1</v>
      </c>
      <c r="Q51" s="15">
        <f t="shared" si="29"/>
        <v>300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300</v>
      </c>
      <c r="X51" s="8">
        <f t="shared" si="4"/>
        <v>31.79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31.79</v>
      </c>
      <c r="AE51" s="8">
        <f t="shared" si="11"/>
        <v>0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0</v>
      </c>
      <c r="AL51" s="8">
        <f t="shared" si="31"/>
        <v>268.20999999999998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268.20999999999998</v>
      </c>
      <c r="AT51" s="8">
        <v>31.79</v>
      </c>
      <c r="AU51" s="8">
        <v>0</v>
      </c>
      <c r="AW51" s="198">
        <v>31.79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31.79</v>
      </c>
      <c r="BD51" s="198">
        <v>0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0</v>
      </c>
      <c r="BL51" s="8">
        <f t="shared" si="21"/>
        <v>31.79</v>
      </c>
      <c r="BM51" s="8">
        <f t="shared" si="22"/>
        <v>0</v>
      </c>
      <c r="BN51" s="8">
        <f t="shared" si="23"/>
        <v>31.79</v>
      </c>
      <c r="BO51" s="8">
        <f t="shared" si="24"/>
        <v>0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'[3]02'!B54</f>
        <v>320</v>
      </c>
      <c r="C52" s="16">
        <f>'[3]02'!C54</f>
        <v>0</v>
      </c>
      <c r="D52" s="16">
        <f>'[3]02'!D54</f>
        <v>110</v>
      </c>
      <c r="E52" s="16">
        <f>'[3]02'!E54</f>
        <v>0</v>
      </c>
      <c r="F52" s="16">
        <f>'[3]02'!F54</f>
        <v>830</v>
      </c>
      <c r="G52" s="16">
        <f>'[3]02'!G54</f>
        <v>0</v>
      </c>
      <c r="H52" s="17">
        <f t="shared" si="27"/>
        <v>1260</v>
      </c>
      <c r="I52" s="15">
        <f>'[3]02'!J54</f>
        <v>300</v>
      </c>
      <c r="J52" s="16">
        <f>'[3]02'!K54</f>
        <v>0</v>
      </c>
      <c r="K52" s="16">
        <f>'[3]02'!L54</f>
        <v>0</v>
      </c>
      <c r="L52" s="16">
        <f>'[3]02'!M54</f>
        <v>0</v>
      </c>
      <c r="M52" s="16">
        <f>'[3]02'!N54</f>
        <v>0</v>
      </c>
      <c r="N52" s="16">
        <f>'[3]02'!O54</f>
        <v>0</v>
      </c>
      <c r="O52" s="17">
        <f t="shared" si="28"/>
        <v>300</v>
      </c>
      <c r="P52" s="18">
        <f>frq!C52</f>
        <v>1</v>
      </c>
      <c r="Q52" s="15">
        <f t="shared" si="29"/>
        <v>300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300</v>
      </c>
      <c r="X52" s="8">
        <f t="shared" si="4"/>
        <v>31.79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31.79</v>
      </c>
      <c r="AE52" s="8">
        <f t="shared" si="11"/>
        <v>0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0</v>
      </c>
      <c r="AL52" s="8">
        <f t="shared" si="31"/>
        <v>268.20999999999998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268.20999999999998</v>
      </c>
      <c r="AT52" s="8">
        <v>31.79</v>
      </c>
      <c r="AU52" s="8">
        <v>0</v>
      </c>
      <c r="AW52" s="198">
        <v>31.79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31.79</v>
      </c>
      <c r="BD52" s="198">
        <v>0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0</v>
      </c>
      <c r="BL52" s="8">
        <f t="shared" si="21"/>
        <v>31.79</v>
      </c>
      <c r="BM52" s="8">
        <f t="shared" si="22"/>
        <v>0</v>
      </c>
      <c r="BN52" s="8">
        <f t="shared" si="23"/>
        <v>31.79</v>
      </c>
      <c r="BO52" s="8">
        <f t="shared" si="24"/>
        <v>0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'[3]02'!B55</f>
        <v>320</v>
      </c>
      <c r="C53" s="16">
        <f>'[3]02'!C55</f>
        <v>0</v>
      </c>
      <c r="D53" s="16">
        <f>'[3]02'!D55</f>
        <v>110</v>
      </c>
      <c r="E53" s="16">
        <f>'[3]02'!E55</f>
        <v>0</v>
      </c>
      <c r="F53" s="16">
        <f>'[3]02'!F55</f>
        <v>830</v>
      </c>
      <c r="G53" s="16">
        <f>'[3]02'!G55</f>
        <v>0</v>
      </c>
      <c r="H53" s="17">
        <f t="shared" si="27"/>
        <v>1260</v>
      </c>
      <c r="I53" s="15">
        <f>'[3]02'!J55</f>
        <v>300</v>
      </c>
      <c r="J53" s="16">
        <f>'[3]02'!K55</f>
        <v>0</v>
      </c>
      <c r="K53" s="16">
        <f>'[3]02'!L55</f>
        <v>0</v>
      </c>
      <c r="L53" s="16">
        <f>'[3]02'!M55</f>
        <v>0</v>
      </c>
      <c r="M53" s="16">
        <f>'[3]02'!N55</f>
        <v>0</v>
      </c>
      <c r="N53" s="16">
        <f>'[3]02'!O55</f>
        <v>0</v>
      </c>
      <c r="O53" s="17">
        <f t="shared" si="28"/>
        <v>300</v>
      </c>
      <c r="P53" s="18">
        <f>frq!C53</f>
        <v>1</v>
      </c>
      <c r="Q53" s="15">
        <f t="shared" si="29"/>
        <v>300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300</v>
      </c>
      <c r="X53" s="8">
        <f t="shared" si="4"/>
        <v>31.9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31.9</v>
      </c>
      <c r="AE53" s="8">
        <f t="shared" si="11"/>
        <v>0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</v>
      </c>
      <c r="AL53" s="8">
        <f t="shared" si="31"/>
        <v>268.10000000000002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268.10000000000002</v>
      </c>
      <c r="AT53" s="8">
        <v>31.9</v>
      </c>
      <c r="AU53" s="8">
        <v>0</v>
      </c>
      <c r="AW53" s="198">
        <v>31.9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31.9</v>
      </c>
      <c r="BD53" s="198">
        <v>0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0</v>
      </c>
      <c r="BL53" s="8">
        <f t="shared" si="21"/>
        <v>31.9</v>
      </c>
      <c r="BM53" s="8">
        <f t="shared" si="22"/>
        <v>0</v>
      </c>
      <c r="BN53" s="8">
        <f t="shared" si="23"/>
        <v>31.9</v>
      </c>
      <c r="BO53" s="8">
        <f t="shared" si="24"/>
        <v>0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'[3]02'!B56</f>
        <v>320</v>
      </c>
      <c r="C54" s="16">
        <f>'[3]02'!C56</f>
        <v>0</v>
      </c>
      <c r="D54" s="16">
        <f>'[3]02'!D56</f>
        <v>110</v>
      </c>
      <c r="E54" s="16">
        <f>'[3]02'!E56</f>
        <v>0</v>
      </c>
      <c r="F54" s="16">
        <f>'[3]02'!F56</f>
        <v>830</v>
      </c>
      <c r="G54" s="16">
        <f>'[3]02'!G56</f>
        <v>0</v>
      </c>
      <c r="H54" s="17">
        <f t="shared" si="27"/>
        <v>1260</v>
      </c>
      <c r="I54" s="15">
        <f>'[3]02'!J56</f>
        <v>298.95999999999998</v>
      </c>
      <c r="J54" s="16">
        <f>'[3]02'!K56</f>
        <v>0</v>
      </c>
      <c r="K54" s="16">
        <f>'[3]02'!L56</f>
        <v>0</v>
      </c>
      <c r="L54" s="16">
        <f>'[3]02'!M56</f>
        <v>0</v>
      </c>
      <c r="M54" s="16">
        <f>'[3]02'!N56</f>
        <v>0</v>
      </c>
      <c r="N54" s="16">
        <f>'[3]02'!O56</f>
        <v>0</v>
      </c>
      <c r="O54" s="17">
        <f t="shared" si="28"/>
        <v>298.95999999999998</v>
      </c>
      <c r="P54" s="18">
        <f>frq!C54</f>
        <v>1</v>
      </c>
      <c r="Q54" s="15">
        <f t="shared" si="29"/>
        <v>298.95999999999998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298.95999999999998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0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</v>
      </c>
      <c r="AL54" s="8">
        <f t="shared" si="31"/>
        <v>266.95999999999998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266.95999999999998</v>
      </c>
      <c r="AT54" s="8">
        <v>32</v>
      </c>
      <c r="AU54" s="8">
        <v>0</v>
      </c>
      <c r="AW54" s="198">
        <v>32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32</v>
      </c>
      <c r="BD54" s="198">
        <v>0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0</v>
      </c>
      <c r="BL54" s="8">
        <f t="shared" si="21"/>
        <v>32</v>
      </c>
      <c r="BM54" s="8">
        <f t="shared" si="22"/>
        <v>0</v>
      </c>
      <c r="BN54" s="8">
        <f t="shared" si="23"/>
        <v>32</v>
      </c>
      <c r="BO54" s="8">
        <f t="shared" si="24"/>
        <v>0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'[3]02'!B57</f>
        <v>320</v>
      </c>
      <c r="C55" s="16">
        <f>'[3]02'!C57</f>
        <v>0</v>
      </c>
      <c r="D55" s="16">
        <f>'[3]02'!D57</f>
        <v>110</v>
      </c>
      <c r="E55" s="16">
        <f>'[3]02'!E57</f>
        <v>0</v>
      </c>
      <c r="F55" s="16">
        <f>'[3]02'!F57</f>
        <v>830</v>
      </c>
      <c r="G55" s="16">
        <f>'[3]02'!G57</f>
        <v>0</v>
      </c>
      <c r="H55" s="17">
        <f t="shared" si="27"/>
        <v>1260</v>
      </c>
      <c r="I55" s="15">
        <f>'[3]02'!J57</f>
        <v>300</v>
      </c>
      <c r="J55" s="16">
        <f>'[3]02'!K57</f>
        <v>0</v>
      </c>
      <c r="K55" s="16">
        <f>'[3]02'!L57</f>
        <v>0</v>
      </c>
      <c r="L55" s="16">
        <f>'[3]02'!M57</f>
        <v>0</v>
      </c>
      <c r="M55" s="16">
        <f>'[3]02'!N57</f>
        <v>0</v>
      </c>
      <c r="N55" s="16">
        <f>'[3]02'!O57</f>
        <v>0</v>
      </c>
      <c r="O55" s="17">
        <f t="shared" si="28"/>
        <v>300</v>
      </c>
      <c r="P55" s="18">
        <f>frq!C55</f>
        <v>1</v>
      </c>
      <c r="Q55" s="15">
        <f t="shared" si="29"/>
        <v>300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300</v>
      </c>
      <c r="X55" s="8">
        <f t="shared" si="4"/>
        <v>31.79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31.79</v>
      </c>
      <c r="AE55" s="8">
        <f t="shared" si="11"/>
        <v>0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0</v>
      </c>
      <c r="AL55" s="8">
        <f t="shared" si="31"/>
        <v>268.20999999999998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268.20999999999998</v>
      </c>
      <c r="AT55" s="8">
        <v>31.79</v>
      </c>
      <c r="AU55" s="8">
        <v>0</v>
      </c>
      <c r="AW55" s="198">
        <v>31.79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31.79</v>
      </c>
      <c r="BD55" s="198">
        <v>0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0</v>
      </c>
      <c r="BL55" s="8">
        <f t="shared" si="21"/>
        <v>31.79</v>
      </c>
      <c r="BM55" s="8">
        <f t="shared" si="22"/>
        <v>0</v>
      </c>
      <c r="BN55" s="8">
        <f t="shared" si="23"/>
        <v>31.79</v>
      </c>
      <c r="BO55" s="8">
        <f t="shared" si="24"/>
        <v>0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'[3]02'!B58</f>
        <v>320</v>
      </c>
      <c r="C56" s="16">
        <f>'[3]02'!C58</f>
        <v>0</v>
      </c>
      <c r="D56" s="16">
        <f>'[3]02'!D58</f>
        <v>110</v>
      </c>
      <c r="E56" s="16">
        <f>'[3]02'!E58</f>
        <v>0</v>
      </c>
      <c r="F56" s="16">
        <f>'[3]02'!F58</f>
        <v>830</v>
      </c>
      <c r="G56" s="16">
        <f>'[3]02'!G58</f>
        <v>0</v>
      </c>
      <c r="H56" s="17">
        <f t="shared" si="27"/>
        <v>1260</v>
      </c>
      <c r="I56" s="15">
        <f>'[3]02'!J58</f>
        <v>295.95999999999998</v>
      </c>
      <c r="J56" s="16">
        <f>'[3]02'!K58</f>
        <v>0</v>
      </c>
      <c r="K56" s="16">
        <f>'[3]02'!L58</f>
        <v>0</v>
      </c>
      <c r="L56" s="16">
        <f>'[3]02'!M58</f>
        <v>0</v>
      </c>
      <c r="M56" s="16">
        <f>'[3]02'!N58</f>
        <v>0</v>
      </c>
      <c r="N56" s="16">
        <f>'[3]02'!O58</f>
        <v>0</v>
      </c>
      <c r="O56" s="17">
        <f t="shared" si="28"/>
        <v>295.95999999999998</v>
      </c>
      <c r="P56" s="18">
        <f>frq!C56</f>
        <v>1</v>
      </c>
      <c r="Q56" s="15">
        <f t="shared" si="29"/>
        <v>295.95999999999998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295.95999999999998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0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0</v>
      </c>
      <c r="AL56" s="8">
        <f t="shared" si="31"/>
        <v>263.95999999999998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263.95999999999998</v>
      </c>
      <c r="AT56" s="8">
        <v>32</v>
      </c>
      <c r="AU56" s="8">
        <v>0</v>
      </c>
      <c r="AW56" s="198">
        <v>32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32</v>
      </c>
      <c r="BD56" s="198">
        <v>0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0</v>
      </c>
      <c r="BL56" s="8">
        <f t="shared" si="21"/>
        <v>32</v>
      </c>
      <c r="BM56" s="8">
        <f t="shared" si="22"/>
        <v>0</v>
      </c>
      <c r="BN56" s="8">
        <f t="shared" si="23"/>
        <v>32</v>
      </c>
      <c r="BO56" s="8">
        <f t="shared" si="24"/>
        <v>0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'[3]02'!B59</f>
        <v>320</v>
      </c>
      <c r="C57" s="16">
        <f>'[3]02'!C59</f>
        <v>0</v>
      </c>
      <c r="D57" s="16">
        <f>'[3]02'!D59</f>
        <v>110</v>
      </c>
      <c r="E57" s="16">
        <f>'[3]02'!E59</f>
        <v>0</v>
      </c>
      <c r="F57" s="16">
        <f>'[3]02'!F59</f>
        <v>830</v>
      </c>
      <c r="G57" s="16">
        <f>'[3]02'!G59</f>
        <v>0</v>
      </c>
      <c r="H57" s="17">
        <f t="shared" si="27"/>
        <v>1260</v>
      </c>
      <c r="I57" s="15">
        <f>'[3]02'!J59</f>
        <v>296.95999999999998</v>
      </c>
      <c r="J57" s="16">
        <f>'[3]02'!K59</f>
        <v>0</v>
      </c>
      <c r="K57" s="16">
        <f>'[3]02'!L59</f>
        <v>0</v>
      </c>
      <c r="L57" s="16">
        <f>'[3]02'!M59</f>
        <v>0</v>
      </c>
      <c r="M57" s="16">
        <f>'[3]02'!N59</f>
        <v>0</v>
      </c>
      <c r="N57" s="16">
        <f>'[3]02'!O59</f>
        <v>0</v>
      </c>
      <c r="O57" s="17">
        <f t="shared" si="28"/>
        <v>296.95999999999998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296.95999999999998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296.95999999999998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0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0</v>
      </c>
      <c r="AL57" s="8">
        <f t="shared" si="31"/>
        <v>264.95999999999998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264.95999999999998</v>
      </c>
      <c r="AT57" s="8">
        <v>32</v>
      </c>
      <c r="AU57" s="8">
        <v>0</v>
      </c>
      <c r="AW57" s="198">
        <v>32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32</v>
      </c>
      <c r="BD57" s="198">
        <v>0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0</v>
      </c>
      <c r="BL57" s="8">
        <f t="shared" si="21"/>
        <v>32</v>
      </c>
      <c r="BM57" s="8">
        <f t="shared" si="22"/>
        <v>0</v>
      </c>
      <c r="BN57" s="8">
        <f t="shared" si="23"/>
        <v>32</v>
      </c>
      <c r="BO57" s="8">
        <f t="shared" si="24"/>
        <v>0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'[3]02'!B60</f>
        <v>320</v>
      </c>
      <c r="C58" s="16">
        <f>'[3]02'!C60</f>
        <v>0</v>
      </c>
      <c r="D58" s="16">
        <f>'[3]02'!D60</f>
        <v>110</v>
      </c>
      <c r="E58" s="16">
        <f>'[3]02'!E60</f>
        <v>0</v>
      </c>
      <c r="F58" s="16">
        <f>'[3]02'!F60</f>
        <v>830</v>
      </c>
      <c r="G58" s="16">
        <f>'[3]02'!G60</f>
        <v>0</v>
      </c>
      <c r="H58" s="17">
        <f t="shared" si="27"/>
        <v>1260</v>
      </c>
      <c r="I58" s="15">
        <f>'[3]02'!J60</f>
        <v>295.95999999999998</v>
      </c>
      <c r="J58" s="16">
        <f>'[3]02'!K60</f>
        <v>0</v>
      </c>
      <c r="K58" s="16">
        <f>'[3]02'!L60</f>
        <v>0</v>
      </c>
      <c r="L58" s="16">
        <f>'[3]02'!M60</f>
        <v>0</v>
      </c>
      <c r="M58" s="16">
        <f>'[3]02'!N60</f>
        <v>0</v>
      </c>
      <c r="N58" s="16">
        <f>'[3]02'!O60</f>
        <v>0</v>
      </c>
      <c r="O58" s="17">
        <f t="shared" si="28"/>
        <v>295.95999999999998</v>
      </c>
      <c r="P58" s="18">
        <f>frq!C58</f>
        <v>1</v>
      </c>
      <c r="Q58" s="15">
        <f t="shared" si="33"/>
        <v>295.95999999999998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295.95999999999998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0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0</v>
      </c>
      <c r="AL58" s="8">
        <f t="shared" si="31"/>
        <v>263.95999999999998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263.95999999999998</v>
      </c>
      <c r="AT58" s="8">
        <v>32</v>
      </c>
      <c r="AU58" s="8">
        <v>0</v>
      </c>
      <c r="AW58" s="198">
        <v>32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32</v>
      </c>
      <c r="BD58" s="198">
        <v>0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0</v>
      </c>
      <c r="BL58" s="8">
        <f t="shared" si="21"/>
        <v>32</v>
      </c>
      <c r="BM58" s="8">
        <f t="shared" si="22"/>
        <v>0</v>
      </c>
      <c r="BN58" s="8">
        <f t="shared" si="23"/>
        <v>32</v>
      </c>
      <c r="BO58" s="8">
        <f t="shared" si="24"/>
        <v>0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'[3]02'!B61</f>
        <v>320</v>
      </c>
      <c r="C59" s="16">
        <f>'[3]02'!C61</f>
        <v>0</v>
      </c>
      <c r="D59" s="16">
        <f>'[3]02'!D61</f>
        <v>110</v>
      </c>
      <c r="E59" s="16">
        <f>'[3]02'!E61</f>
        <v>0</v>
      </c>
      <c r="F59" s="16">
        <f>'[3]02'!F61</f>
        <v>830</v>
      </c>
      <c r="G59" s="16">
        <f>'[3]02'!G61</f>
        <v>0</v>
      </c>
      <c r="H59" s="17">
        <f t="shared" si="27"/>
        <v>1260</v>
      </c>
      <c r="I59" s="15">
        <f>'[3]02'!J61</f>
        <v>296.95999999999998</v>
      </c>
      <c r="J59" s="16">
        <f>'[3]02'!K61</f>
        <v>0</v>
      </c>
      <c r="K59" s="16">
        <f>'[3]02'!L61</f>
        <v>0</v>
      </c>
      <c r="L59" s="16">
        <f>'[3]02'!M61</f>
        <v>0</v>
      </c>
      <c r="M59" s="16">
        <f>'[3]02'!N61</f>
        <v>0</v>
      </c>
      <c r="N59" s="16">
        <f>'[3]02'!O61</f>
        <v>0</v>
      </c>
      <c r="O59" s="17">
        <f t="shared" si="28"/>
        <v>296.95999999999998</v>
      </c>
      <c r="P59" s="18">
        <f>frq!C59</f>
        <v>1</v>
      </c>
      <c r="Q59" s="15">
        <f t="shared" si="33"/>
        <v>296.95999999999998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296.95999999999998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0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0</v>
      </c>
      <c r="AL59" s="8">
        <f t="shared" si="31"/>
        <v>264.95999999999998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264.95999999999998</v>
      </c>
      <c r="AT59" s="8">
        <v>32</v>
      </c>
      <c r="AU59" s="8">
        <v>0</v>
      </c>
      <c r="AW59" s="198">
        <v>32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32</v>
      </c>
      <c r="BD59" s="198">
        <v>0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0</v>
      </c>
      <c r="BL59" s="8">
        <f t="shared" si="21"/>
        <v>32</v>
      </c>
      <c r="BM59" s="8">
        <f t="shared" si="22"/>
        <v>0</v>
      </c>
      <c r="BN59" s="8">
        <f t="shared" si="23"/>
        <v>32</v>
      </c>
      <c r="BO59" s="8">
        <f t="shared" si="24"/>
        <v>0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'[3]02'!B62</f>
        <v>320</v>
      </c>
      <c r="C60" s="16">
        <f>'[3]02'!C62</f>
        <v>0</v>
      </c>
      <c r="D60" s="16">
        <f>'[3]02'!D62</f>
        <v>110</v>
      </c>
      <c r="E60" s="16">
        <f>'[3]02'!E62</f>
        <v>0</v>
      </c>
      <c r="F60" s="16">
        <f>'[3]02'!F62</f>
        <v>830</v>
      </c>
      <c r="G60" s="16">
        <f>'[3]02'!G62</f>
        <v>0</v>
      </c>
      <c r="H60" s="17">
        <f t="shared" si="27"/>
        <v>1260</v>
      </c>
      <c r="I60" s="15">
        <f>'[3]02'!J62</f>
        <v>295.95999999999998</v>
      </c>
      <c r="J60" s="16">
        <f>'[3]02'!K62</f>
        <v>0</v>
      </c>
      <c r="K60" s="16">
        <f>'[3]02'!L62</f>
        <v>0</v>
      </c>
      <c r="L60" s="16">
        <f>'[3]02'!M62</f>
        <v>0</v>
      </c>
      <c r="M60" s="16">
        <f>'[3]02'!N62</f>
        <v>0</v>
      </c>
      <c r="N60" s="16">
        <f>'[3]02'!O62</f>
        <v>0</v>
      </c>
      <c r="O60" s="17">
        <f t="shared" si="28"/>
        <v>295.95999999999998</v>
      </c>
      <c r="P60" s="18">
        <f>frq!C60</f>
        <v>1</v>
      </c>
      <c r="Q60" s="15">
        <f t="shared" si="33"/>
        <v>295.95999999999998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295.95999999999998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0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0</v>
      </c>
      <c r="AL60" s="8">
        <f t="shared" si="31"/>
        <v>263.95999999999998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263.95999999999998</v>
      </c>
      <c r="AT60" s="8">
        <v>32</v>
      </c>
      <c r="AU60" s="8">
        <v>0</v>
      </c>
      <c r="AW60" s="198">
        <v>32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32</v>
      </c>
      <c r="BD60" s="198">
        <v>0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0</v>
      </c>
      <c r="BL60" s="8">
        <f t="shared" si="21"/>
        <v>32</v>
      </c>
      <c r="BM60" s="8">
        <f t="shared" si="22"/>
        <v>0</v>
      </c>
      <c r="BN60" s="8">
        <f t="shared" si="23"/>
        <v>32</v>
      </c>
      <c r="BO60" s="8">
        <f t="shared" si="24"/>
        <v>0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'[3]02'!B63</f>
        <v>320</v>
      </c>
      <c r="C61" s="16">
        <f>'[3]02'!C63</f>
        <v>0</v>
      </c>
      <c r="D61" s="16">
        <f>'[3]02'!D63</f>
        <v>110</v>
      </c>
      <c r="E61" s="16">
        <f>'[3]02'!E63</f>
        <v>0</v>
      </c>
      <c r="F61" s="16">
        <f>'[3]02'!F63</f>
        <v>830</v>
      </c>
      <c r="G61" s="16">
        <f>'[3]02'!G63</f>
        <v>0</v>
      </c>
      <c r="H61" s="17">
        <f t="shared" si="27"/>
        <v>1260</v>
      </c>
      <c r="I61" s="15">
        <f>'[3]02'!J63</f>
        <v>297.95999999999998</v>
      </c>
      <c r="J61" s="16">
        <f>'[3]02'!K63</f>
        <v>0</v>
      </c>
      <c r="K61" s="16">
        <f>'[3]02'!L63</f>
        <v>0</v>
      </c>
      <c r="L61" s="16">
        <f>'[3]02'!M63</f>
        <v>0</v>
      </c>
      <c r="M61" s="16">
        <f>'[3]02'!N63</f>
        <v>0</v>
      </c>
      <c r="N61" s="16">
        <f>'[3]02'!O63</f>
        <v>0</v>
      </c>
      <c r="O61" s="17">
        <f t="shared" si="28"/>
        <v>297.95999999999998</v>
      </c>
      <c r="P61" s="18">
        <f>frq!C61</f>
        <v>1</v>
      </c>
      <c r="Q61" s="15">
        <f t="shared" si="33"/>
        <v>297.95999999999998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297.95999999999998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0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0</v>
      </c>
      <c r="AL61" s="8">
        <f t="shared" si="31"/>
        <v>265.95999999999998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265.95999999999998</v>
      </c>
      <c r="AT61" s="8">
        <v>32</v>
      </c>
      <c r="AU61" s="8">
        <v>0</v>
      </c>
      <c r="AW61" s="198">
        <v>32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8">
        <f t="shared" si="19"/>
        <v>32</v>
      </c>
      <c r="BD61" s="198">
        <v>0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8">
        <f t="shared" si="20"/>
        <v>0</v>
      </c>
      <c r="BL61" s="8">
        <f t="shared" si="21"/>
        <v>32</v>
      </c>
      <c r="BM61" s="8">
        <f t="shared" si="22"/>
        <v>0</v>
      </c>
      <c r="BN61" s="8">
        <f t="shared" si="23"/>
        <v>32</v>
      </c>
      <c r="BO61" s="8">
        <f t="shared" si="24"/>
        <v>0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'[3]02'!B64</f>
        <v>320</v>
      </c>
      <c r="C62" s="16">
        <f>'[3]02'!C64</f>
        <v>0</v>
      </c>
      <c r="D62" s="16">
        <f>'[3]02'!D64</f>
        <v>110</v>
      </c>
      <c r="E62" s="16">
        <f>'[3]02'!E64</f>
        <v>0</v>
      </c>
      <c r="F62" s="16">
        <f>'[3]02'!F64</f>
        <v>830</v>
      </c>
      <c r="G62" s="16">
        <f>'[3]02'!G64</f>
        <v>0</v>
      </c>
      <c r="H62" s="17">
        <f t="shared" si="27"/>
        <v>1260</v>
      </c>
      <c r="I62" s="15">
        <f>'[3]02'!J64</f>
        <v>292.95999999999998</v>
      </c>
      <c r="J62" s="16">
        <f>'[3]02'!K64</f>
        <v>0</v>
      </c>
      <c r="K62" s="16">
        <f>'[3]02'!L64</f>
        <v>0</v>
      </c>
      <c r="L62" s="16">
        <f>'[3]02'!M64</f>
        <v>0</v>
      </c>
      <c r="M62" s="16">
        <f>'[3]02'!N64</f>
        <v>0</v>
      </c>
      <c r="N62" s="16">
        <f>'[3]02'!O64</f>
        <v>0</v>
      </c>
      <c r="O62" s="17">
        <f t="shared" si="28"/>
        <v>292.95999999999998</v>
      </c>
      <c r="P62" s="18">
        <f>frq!C62</f>
        <v>1</v>
      </c>
      <c r="Q62" s="15">
        <f t="shared" si="33"/>
        <v>292.95999999999998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292.95999999999998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0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0</v>
      </c>
      <c r="AL62" s="8">
        <f t="shared" ref="AL62:AN98" si="35">Q62-X62-AE62</f>
        <v>260.95999999999998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260.95999999999998</v>
      </c>
      <c r="AT62" s="8">
        <v>32</v>
      </c>
      <c r="AU62" s="8">
        <v>0</v>
      </c>
      <c r="AW62" s="198">
        <v>32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8">
        <f t="shared" si="19"/>
        <v>32</v>
      </c>
      <c r="BD62" s="198">
        <v>0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8">
        <f t="shared" si="20"/>
        <v>0</v>
      </c>
      <c r="BL62" s="8">
        <f t="shared" si="21"/>
        <v>32</v>
      </c>
      <c r="BM62" s="8">
        <f t="shared" si="22"/>
        <v>0</v>
      </c>
      <c r="BN62" s="8">
        <f t="shared" si="23"/>
        <v>32</v>
      </c>
      <c r="BO62" s="8">
        <f t="shared" si="24"/>
        <v>0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'[3]02'!B65</f>
        <v>320</v>
      </c>
      <c r="C63" s="16">
        <f>'[3]02'!C65</f>
        <v>0</v>
      </c>
      <c r="D63" s="16">
        <f>'[3]02'!D65</f>
        <v>110</v>
      </c>
      <c r="E63" s="16">
        <f>'[3]02'!E65</f>
        <v>0</v>
      </c>
      <c r="F63" s="16">
        <f>'[3]02'!F65</f>
        <v>830</v>
      </c>
      <c r="G63" s="16">
        <f>'[3]02'!G65</f>
        <v>0</v>
      </c>
      <c r="H63" s="17">
        <f t="shared" si="27"/>
        <v>1260</v>
      </c>
      <c r="I63" s="15">
        <f>'[3]02'!J65</f>
        <v>294.95999999999998</v>
      </c>
      <c r="J63" s="16">
        <f>'[3]02'!K65</f>
        <v>0</v>
      </c>
      <c r="K63" s="16">
        <f>'[3]02'!L65</f>
        <v>0</v>
      </c>
      <c r="L63" s="16">
        <f>'[3]02'!M65</f>
        <v>0</v>
      </c>
      <c r="M63" s="16">
        <f>'[3]02'!N65</f>
        <v>0</v>
      </c>
      <c r="N63" s="16">
        <f>'[3]02'!O65</f>
        <v>0</v>
      </c>
      <c r="O63" s="17">
        <f t="shared" si="28"/>
        <v>294.95999999999998</v>
      </c>
      <c r="P63" s="18">
        <f>frq!C63</f>
        <v>1</v>
      </c>
      <c r="Q63" s="15">
        <f t="shared" si="33"/>
        <v>294.95999999999998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294.95999999999998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0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0</v>
      </c>
      <c r="AL63" s="8">
        <f t="shared" si="35"/>
        <v>262.95999999999998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262.95999999999998</v>
      </c>
      <c r="AT63" s="8">
        <v>32</v>
      </c>
      <c r="AU63" s="8">
        <v>0</v>
      </c>
      <c r="AW63" s="198">
        <v>32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8">
        <f t="shared" si="19"/>
        <v>32</v>
      </c>
      <c r="BD63" s="198">
        <v>0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8">
        <f t="shared" si="20"/>
        <v>0</v>
      </c>
      <c r="BL63" s="8">
        <f t="shared" si="21"/>
        <v>32</v>
      </c>
      <c r="BM63" s="8">
        <f t="shared" si="22"/>
        <v>0</v>
      </c>
      <c r="BN63" s="8">
        <f t="shared" si="23"/>
        <v>32</v>
      </c>
      <c r="BO63" s="8">
        <f t="shared" si="24"/>
        <v>0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'[3]02'!B66</f>
        <v>320</v>
      </c>
      <c r="C64" s="16">
        <f>'[3]02'!C66</f>
        <v>0</v>
      </c>
      <c r="D64" s="16">
        <f>'[3]02'!D66</f>
        <v>110</v>
      </c>
      <c r="E64" s="16">
        <f>'[3]02'!E66</f>
        <v>0</v>
      </c>
      <c r="F64" s="16">
        <f>'[3]02'!F66</f>
        <v>830</v>
      </c>
      <c r="G64" s="16">
        <f>'[3]02'!G66</f>
        <v>0</v>
      </c>
      <c r="H64" s="17">
        <f t="shared" si="27"/>
        <v>1260</v>
      </c>
      <c r="I64" s="15">
        <f>'[3]02'!J66</f>
        <v>294.95999999999998</v>
      </c>
      <c r="J64" s="16">
        <f>'[3]02'!K66</f>
        <v>0</v>
      </c>
      <c r="K64" s="16">
        <f>'[3]02'!L66</f>
        <v>0</v>
      </c>
      <c r="L64" s="16">
        <f>'[3]02'!M66</f>
        <v>0</v>
      </c>
      <c r="M64" s="16">
        <f>'[3]02'!N66</f>
        <v>0</v>
      </c>
      <c r="N64" s="16">
        <f>'[3]02'!O66</f>
        <v>0</v>
      </c>
      <c r="O64" s="17">
        <f t="shared" si="28"/>
        <v>294.95999999999998</v>
      </c>
      <c r="P64" s="18">
        <f>frq!C64</f>
        <v>1</v>
      </c>
      <c r="Q64" s="15">
        <f t="shared" si="33"/>
        <v>294.95999999999998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294.95999999999998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0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</v>
      </c>
      <c r="AL64" s="8">
        <f t="shared" si="35"/>
        <v>262.95999999999998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262.95999999999998</v>
      </c>
      <c r="AT64" s="8">
        <v>32</v>
      </c>
      <c r="AU64" s="8">
        <v>0</v>
      </c>
      <c r="AW64" s="198">
        <v>32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8">
        <f t="shared" si="19"/>
        <v>32</v>
      </c>
      <c r="BD64" s="198">
        <v>0</v>
      </c>
      <c r="BE64" s="198">
        <v>0</v>
      </c>
      <c r="BF64" s="198">
        <v>0</v>
      </c>
      <c r="BG64" s="198">
        <v>0</v>
      </c>
      <c r="BH64" s="198">
        <v>0</v>
      </c>
      <c r="BI64" s="198">
        <v>0</v>
      </c>
      <c r="BJ64" s="8">
        <f t="shared" si="20"/>
        <v>0</v>
      </c>
      <c r="BL64" s="8">
        <f t="shared" si="21"/>
        <v>32</v>
      </c>
      <c r="BM64" s="8">
        <f t="shared" si="22"/>
        <v>0</v>
      </c>
      <c r="BN64" s="8">
        <f t="shared" si="23"/>
        <v>32</v>
      </c>
      <c r="BO64" s="8">
        <f t="shared" si="24"/>
        <v>0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'[3]02'!B67</f>
        <v>320</v>
      </c>
      <c r="C65" s="16">
        <f>'[3]02'!C67</f>
        <v>0</v>
      </c>
      <c r="D65" s="16">
        <f>'[3]02'!D67</f>
        <v>110</v>
      </c>
      <c r="E65" s="16">
        <f>'[3]02'!E67</f>
        <v>0</v>
      </c>
      <c r="F65" s="16">
        <f>'[3]02'!F67</f>
        <v>830</v>
      </c>
      <c r="G65" s="16">
        <f>'[3]02'!G67</f>
        <v>0</v>
      </c>
      <c r="H65" s="17">
        <f t="shared" si="27"/>
        <v>1260</v>
      </c>
      <c r="I65" s="15">
        <f>'[3]02'!J67</f>
        <v>294.95999999999998</v>
      </c>
      <c r="J65" s="16">
        <f>'[3]02'!K67</f>
        <v>0</v>
      </c>
      <c r="K65" s="16">
        <f>'[3]02'!L67</f>
        <v>0</v>
      </c>
      <c r="L65" s="16">
        <f>'[3]02'!M67</f>
        <v>0</v>
      </c>
      <c r="M65" s="16">
        <f>'[3]02'!N67</f>
        <v>0</v>
      </c>
      <c r="N65" s="16">
        <f>'[3]02'!O67</f>
        <v>0</v>
      </c>
      <c r="O65" s="17">
        <f t="shared" si="28"/>
        <v>294.95999999999998</v>
      </c>
      <c r="P65" s="18">
        <f>frq!C65</f>
        <v>1</v>
      </c>
      <c r="Q65" s="15">
        <f t="shared" si="33"/>
        <v>294.95999999999998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294.95999999999998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0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</v>
      </c>
      <c r="AL65" s="8">
        <f t="shared" si="35"/>
        <v>262.95999999999998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262.95999999999998</v>
      </c>
      <c r="AT65" s="8">
        <v>32</v>
      </c>
      <c r="AU65" s="8">
        <v>0</v>
      </c>
      <c r="AW65" s="198">
        <v>32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32</v>
      </c>
      <c r="BD65" s="198">
        <v>0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0</v>
      </c>
      <c r="BL65" s="8">
        <f t="shared" si="21"/>
        <v>32</v>
      </c>
      <c r="BM65" s="8">
        <f t="shared" si="22"/>
        <v>0</v>
      </c>
      <c r="BN65" s="8">
        <f t="shared" si="23"/>
        <v>32</v>
      </c>
      <c r="BO65" s="8">
        <f t="shared" si="24"/>
        <v>0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'[3]02'!B68</f>
        <v>320</v>
      </c>
      <c r="C66" s="16">
        <f>'[3]02'!C68</f>
        <v>0</v>
      </c>
      <c r="D66" s="16">
        <f>'[3]02'!D68</f>
        <v>110</v>
      </c>
      <c r="E66" s="16">
        <f>'[3]02'!E68</f>
        <v>0</v>
      </c>
      <c r="F66" s="16">
        <f>'[3]02'!F68</f>
        <v>830</v>
      </c>
      <c r="G66" s="16">
        <f>'[3]02'!G68</f>
        <v>0</v>
      </c>
      <c r="H66" s="17">
        <f t="shared" si="27"/>
        <v>1260</v>
      </c>
      <c r="I66" s="15">
        <f>'[3]02'!J68</f>
        <v>294.95999999999998</v>
      </c>
      <c r="J66" s="16">
        <f>'[3]02'!K68</f>
        <v>0</v>
      </c>
      <c r="K66" s="16">
        <f>'[3]02'!L68</f>
        <v>0</v>
      </c>
      <c r="L66" s="16">
        <f>'[3]02'!M68</f>
        <v>0</v>
      </c>
      <c r="M66" s="16">
        <f>'[3]02'!N68</f>
        <v>0</v>
      </c>
      <c r="N66" s="16">
        <f>'[3]02'!O68</f>
        <v>0</v>
      </c>
      <c r="O66" s="17">
        <f t="shared" si="28"/>
        <v>294.95999999999998</v>
      </c>
      <c r="P66" s="18">
        <f>frq!C66</f>
        <v>1</v>
      </c>
      <c r="Q66" s="15">
        <f t="shared" si="33"/>
        <v>294.95999999999998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294.95999999999998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0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</v>
      </c>
      <c r="AL66" s="8">
        <f t="shared" si="35"/>
        <v>262.95999999999998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262.95999999999998</v>
      </c>
      <c r="AT66" s="8">
        <v>32</v>
      </c>
      <c r="AU66" s="8">
        <v>0</v>
      </c>
      <c r="AW66" s="198">
        <v>32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32</v>
      </c>
      <c r="BD66" s="198">
        <v>0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0</v>
      </c>
      <c r="BL66" s="8">
        <f t="shared" si="21"/>
        <v>32</v>
      </c>
      <c r="BM66" s="8">
        <f t="shared" si="22"/>
        <v>0</v>
      </c>
      <c r="BN66" s="8">
        <f t="shared" si="23"/>
        <v>32</v>
      </c>
      <c r="BO66" s="8">
        <f t="shared" si="24"/>
        <v>0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'[3]02'!B69</f>
        <v>320</v>
      </c>
      <c r="C67" s="16">
        <f>'[3]02'!C69</f>
        <v>0</v>
      </c>
      <c r="D67" s="16">
        <f>'[3]02'!D69</f>
        <v>110</v>
      </c>
      <c r="E67" s="16">
        <f>'[3]02'!E69</f>
        <v>0</v>
      </c>
      <c r="F67" s="16">
        <f>'[3]02'!F69</f>
        <v>830</v>
      </c>
      <c r="G67" s="16">
        <f>'[3]02'!G69</f>
        <v>0</v>
      </c>
      <c r="H67" s="17">
        <f t="shared" si="27"/>
        <v>1260</v>
      </c>
      <c r="I67" s="15">
        <f>'[3]02'!J69</f>
        <v>293.95999999999998</v>
      </c>
      <c r="J67" s="16">
        <f>'[3]02'!K69</f>
        <v>0</v>
      </c>
      <c r="K67" s="16">
        <f>'[3]02'!L69</f>
        <v>0</v>
      </c>
      <c r="L67" s="16">
        <f>'[3]02'!M69</f>
        <v>0</v>
      </c>
      <c r="M67" s="16">
        <f>'[3]02'!N69</f>
        <v>0</v>
      </c>
      <c r="N67" s="16">
        <f>'[3]02'!O69</f>
        <v>0</v>
      </c>
      <c r="O67" s="17">
        <f t="shared" si="28"/>
        <v>293.95999999999998</v>
      </c>
      <c r="P67" s="18">
        <f>frq!C67</f>
        <v>1</v>
      </c>
      <c r="Q67" s="15">
        <f t="shared" si="33"/>
        <v>293.95999999999998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293.95999999999998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0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</v>
      </c>
      <c r="AL67" s="8">
        <f t="shared" si="35"/>
        <v>261.95999999999998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261.95999999999998</v>
      </c>
      <c r="AT67" s="8">
        <v>32</v>
      </c>
      <c r="AU67" s="8">
        <v>0</v>
      </c>
      <c r="AW67" s="198">
        <v>32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32</v>
      </c>
      <c r="BD67" s="198">
        <v>0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0</v>
      </c>
      <c r="BL67" s="8">
        <f t="shared" si="21"/>
        <v>32</v>
      </c>
      <c r="BM67" s="8">
        <f t="shared" si="22"/>
        <v>0</v>
      </c>
      <c r="BN67" s="8">
        <f t="shared" si="23"/>
        <v>32</v>
      </c>
      <c r="BO67" s="8">
        <f t="shared" si="24"/>
        <v>0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'[3]02'!B70</f>
        <v>320</v>
      </c>
      <c r="C68" s="16">
        <f>'[3]02'!C70</f>
        <v>0</v>
      </c>
      <c r="D68" s="16">
        <f>'[3]02'!D70</f>
        <v>110</v>
      </c>
      <c r="E68" s="16">
        <f>'[3]02'!E70</f>
        <v>0</v>
      </c>
      <c r="F68" s="16">
        <f>'[3]02'!F70</f>
        <v>830</v>
      </c>
      <c r="G68" s="16">
        <f>'[3]02'!G70</f>
        <v>0</v>
      </c>
      <c r="H68" s="17">
        <f t="shared" si="27"/>
        <v>1260</v>
      </c>
      <c r="I68" s="15">
        <f>'[3]02'!J70</f>
        <v>289.95999999999998</v>
      </c>
      <c r="J68" s="16">
        <f>'[3]02'!K70</f>
        <v>0</v>
      </c>
      <c r="K68" s="16">
        <f>'[3]02'!L70</f>
        <v>0</v>
      </c>
      <c r="L68" s="16">
        <f>'[3]02'!M70</f>
        <v>0</v>
      </c>
      <c r="M68" s="16">
        <f>'[3]02'!N70</f>
        <v>0</v>
      </c>
      <c r="N68" s="16">
        <f>'[3]02'!O70</f>
        <v>0</v>
      </c>
      <c r="O68" s="17">
        <f t="shared" si="28"/>
        <v>289.95999999999998</v>
      </c>
      <c r="P68" s="18">
        <f>frq!C68</f>
        <v>1</v>
      </c>
      <c r="Q68" s="15">
        <f t="shared" si="33"/>
        <v>289.95999999999998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289.95999999999998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0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</v>
      </c>
      <c r="AL68" s="8">
        <f t="shared" si="35"/>
        <v>257.95999999999998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257.95999999999998</v>
      </c>
      <c r="AT68" s="8">
        <v>32</v>
      </c>
      <c r="AU68" s="8">
        <v>0</v>
      </c>
      <c r="AW68" s="198">
        <v>32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32</v>
      </c>
      <c r="BD68" s="198">
        <v>0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0</v>
      </c>
      <c r="BL68" s="8">
        <f t="shared" ref="BL68:BL98" si="53">AT68</f>
        <v>32</v>
      </c>
      <c r="BM68" s="8">
        <f t="shared" ref="BM68:BM98" si="54">AU68</f>
        <v>0</v>
      </c>
      <c r="BN68" s="8">
        <f t="shared" ref="BN68:BN98" si="55">BC68</f>
        <v>32</v>
      </c>
      <c r="BO68" s="8">
        <f t="shared" ref="BO68:BO98" si="56">BJ68</f>
        <v>0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'[3]02'!B71</f>
        <v>320</v>
      </c>
      <c r="C69" s="16">
        <f>'[3]02'!C71</f>
        <v>0</v>
      </c>
      <c r="D69" s="16">
        <f>'[3]02'!D71</f>
        <v>110</v>
      </c>
      <c r="E69" s="16">
        <f>'[3]02'!E71</f>
        <v>0</v>
      </c>
      <c r="F69" s="16">
        <f>'[3]02'!F71</f>
        <v>830</v>
      </c>
      <c r="G69" s="16">
        <f>'[3]02'!G71</f>
        <v>0</v>
      </c>
      <c r="H69" s="17">
        <f t="shared" ref="H69:H98" si="59">SUM(B69:G69)</f>
        <v>1260</v>
      </c>
      <c r="I69" s="15">
        <f>'[3]02'!J71</f>
        <v>291.95999999999998</v>
      </c>
      <c r="J69" s="16">
        <f>'[3]02'!K71</f>
        <v>0</v>
      </c>
      <c r="K69" s="16">
        <f>'[3]02'!L71</f>
        <v>0</v>
      </c>
      <c r="L69" s="16">
        <f>'[3]02'!M71</f>
        <v>0</v>
      </c>
      <c r="M69" s="16">
        <f>'[3]02'!N71</f>
        <v>0</v>
      </c>
      <c r="N69" s="16">
        <f>'[3]02'!O71</f>
        <v>0</v>
      </c>
      <c r="O69" s="17">
        <f t="shared" ref="O69:O98" si="60">SUM(I69:N69)</f>
        <v>291.95999999999998</v>
      </c>
      <c r="P69" s="18">
        <f>frq!C69</f>
        <v>1</v>
      </c>
      <c r="Q69" s="15">
        <f t="shared" si="33"/>
        <v>291.95999999999998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291.95999999999998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0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</v>
      </c>
      <c r="AL69" s="8">
        <f t="shared" si="35"/>
        <v>259.95999999999998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259.95999999999998</v>
      </c>
      <c r="AT69" s="8">
        <v>32</v>
      </c>
      <c r="AU69" s="8">
        <v>0</v>
      </c>
      <c r="AW69" s="198">
        <v>32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32</v>
      </c>
      <c r="BD69" s="198">
        <v>0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0</v>
      </c>
      <c r="BL69" s="8">
        <f t="shared" si="53"/>
        <v>32</v>
      </c>
      <c r="BM69" s="8">
        <f t="shared" si="54"/>
        <v>0</v>
      </c>
      <c r="BN69" s="8">
        <f t="shared" si="55"/>
        <v>32</v>
      </c>
      <c r="BO69" s="8">
        <f t="shared" si="56"/>
        <v>0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'[3]02'!B72</f>
        <v>320</v>
      </c>
      <c r="C70" s="16">
        <f>'[3]02'!C72</f>
        <v>0</v>
      </c>
      <c r="D70" s="16">
        <f>'[3]02'!D72</f>
        <v>110</v>
      </c>
      <c r="E70" s="16">
        <f>'[3]02'!E72</f>
        <v>0</v>
      </c>
      <c r="F70" s="16">
        <f>'[3]02'!F72</f>
        <v>830</v>
      </c>
      <c r="G70" s="16">
        <f>'[3]02'!G72</f>
        <v>0</v>
      </c>
      <c r="H70" s="17">
        <f t="shared" si="59"/>
        <v>1260</v>
      </c>
      <c r="I70" s="15">
        <f>'[3]02'!J72</f>
        <v>291.95999999999998</v>
      </c>
      <c r="J70" s="16">
        <f>'[3]02'!K72</f>
        <v>0</v>
      </c>
      <c r="K70" s="16">
        <f>'[3]02'!L72</f>
        <v>0</v>
      </c>
      <c r="L70" s="16">
        <f>'[3]02'!M72</f>
        <v>0</v>
      </c>
      <c r="M70" s="16">
        <f>'[3]02'!N72</f>
        <v>0</v>
      </c>
      <c r="N70" s="16">
        <f>'[3]02'!O72</f>
        <v>0</v>
      </c>
      <c r="O70" s="17">
        <f t="shared" si="60"/>
        <v>291.95999999999998</v>
      </c>
      <c r="P70" s="18">
        <f>frq!C70</f>
        <v>1</v>
      </c>
      <c r="Q70" s="15">
        <f t="shared" si="33"/>
        <v>291.95999999999998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291.95999999999998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0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</v>
      </c>
      <c r="AL70" s="8">
        <f t="shared" si="35"/>
        <v>259.95999999999998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259.95999999999998</v>
      </c>
      <c r="AT70" s="8">
        <v>32</v>
      </c>
      <c r="AU70" s="8">
        <v>0</v>
      </c>
      <c r="AW70" s="198">
        <v>32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32</v>
      </c>
      <c r="BD70" s="198">
        <v>0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0</v>
      </c>
      <c r="BL70" s="8">
        <f t="shared" si="53"/>
        <v>32</v>
      </c>
      <c r="BM70" s="8">
        <f t="shared" si="54"/>
        <v>0</v>
      </c>
      <c r="BN70" s="8">
        <f t="shared" si="55"/>
        <v>32</v>
      </c>
      <c r="BO70" s="8">
        <f t="shared" si="56"/>
        <v>0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'[3]02'!B73</f>
        <v>320</v>
      </c>
      <c r="C71" s="16">
        <f>'[3]02'!C73</f>
        <v>0</v>
      </c>
      <c r="D71" s="16">
        <f>'[3]02'!D73</f>
        <v>110</v>
      </c>
      <c r="E71" s="16">
        <f>'[3]02'!E73</f>
        <v>0</v>
      </c>
      <c r="F71" s="16">
        <f>'[3]02'!F73</f>
        <v>830</v>
      </c>
      <c r="G71" s="16">
        <f>'[3]02'!G73</f>
        <v>0</v>
      </c>
      <c r="H71" s="17">
        <f t="shared" si="59"/>
        <v>1260</v>
      </c>
      <c r="I71" s="15">
        <f>'[3]02'!J73</f>
        <v>293.95999999999998</v>
      </c>
      <c r="J71" s="16">
        <f>'[3]02'!K73</f>
        <v>0</v>
      </c>
      <c r="K71" s="16">
        <f>'[3]02'!L73</f>
        <v>0</v>
      </c>
      <c r="L71" s="16">
        <f>'[3]02'!M73</f>
        <v>0</v>
      </c>
      <c r="M71" s="16">
        <f>'[3]02'!N73</f>
        <v>0</v>
      </c>
      <c r="N71" s="16">
        <f>'[3]02'!O73</f>
        <v>0</v>
      </c>
      <c r="O71" s="17">
        <f t="shared" si="60"/>
        <v>293.95999999999998</v>
      </c>
      <c r="P71" s="18">
        <f>frq!C71</f>
        <v>1</v>
      </c>
      <c r="Q71" s="15">
        <f t="shared" si="33"/>
        <v>293.95999999999998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293.95999999999998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261.95999999999998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261.95999999999998</v>
      </c>
      <c r="AT71" s="8">
        <v>32</v>
      </c>
      <c r="AU71" s="8">
        <v>0</v>
      </c>
      <c r="AW71" s="198">
        <v>32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32</v>
      </c>
      <c r="BD71" s="198">
        <v>0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0</v>
      </c>
      <c r="BL71" s="8">
        <f t="shared" si="53"/>
        <v>32</v>
      </c>
      <c r="BM71" s="8">
        <f t="shared" si="54"/>
        <v>0</v>
      </c>
      <c r="BN71" s="8">
        <f t="shared" si="55"/>
        <v>32</v>
      </c>
      <c r="BO71" s="8">
        <f t="shared" si="56"/>
        <v>0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'[3]02'!B74</f>
        <v>320</v>
      </c>
      <c r="C72" s="16">
        <f>'[3]02'!C74</f>
        <v>0</v>
      </c>
      <c r="D72" s="16">
        <f>'[3]02'!D74</f>
        <v>110</v>
      </c>
      <c r="E72" s="16">
        <f>'[3]02'!E74</f>
        <v>0</v>
      </c>
      <c r="F72" s="16">
        <f>'[3]02'!F74</f>
        <v>830</v>
      </c>
      <c r="G72" s="16">
        <f>'[3]02'!G74</f>
        <v>0</v>
      </c>
      <c r="H72" s="17">
        <f t="shared" si="59"/>
        <v>1260</v>
      </c>
      <c r="I72" s="15">
        <f>'[3]02'!J74</f>
        <v>294.95999999999998</v>
      </c>
      <c r="J72" s="16">
        <f>'[3]02'!K74</f>
        <v>0</v>
      </c>
      <c r="K72" s="16">
        <f>'[3]02'!L74</f>
        <v>0</v>
      </c>
      <c r="L72" s="16">
        <f>'[3]02'!M74</f>
        <v>0</v>
      </c>
      <c r="M72" s="16">
        <f>'[3]02'!N74</f>
        <v>0</v>
      </c>
      <c r="N72" s="16">
        <f>'[3]02'!O74</f>
        <v>0</v>
      </c>
      <c r="O72" s="17">
        <f t="shared" si="60"/>
        <v>294.95999999999998</v>
      </c>
      <c r="P72" s="18">
        <f>frq!C72</f>
        <v>1</v>
      </c>
      <c r="Q72" s="15">
        <f t="shared" si="33"/>
        <v>294.95999999999998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294.95999999999998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262.95999999999998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262.95999999999998</v>
      </c>
      <c r="AT72" s="8">
        <v>32</v>
      </c>
      <c r="AU72" s="8">
        <v>0</v>
      </c>
      <c r="AW72" s="198">
        <v>32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32</v>
      </c>
      <c r="BD72" s="198">
        <v>0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0</v>
      </c>
      <c r="BL72" s="8">
        <f t="shared" si="53"/>
        <v>32</v>
      </c>
      <c r="BM72" s="8">
        <f t="shared" si="54"/>
        <v>0</v>
      </c>
      <c r="BN72" s="8">
        <f t="shared" si="55"/>
        <v>32</v>
      </c>
      <c r="BO72" s="8">
        <f t="shared" si="56"/>
        <v>0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'[3]02'!B75</f>
        <v>320</v>
      </c>
      <c r="C73" s="16">
        <f>'[3]02'!C75</f>
        <v>0</v>
      </c>
      <c r="D73" s="16">
        <f>'[3]02'!D75</f>
        <v>110</v>
      </c>
      <c r="E73" s="16">
        <f>'[3]02'!E75</f>
        <v>0</v>
      </c>
      <c r="F73" s="16">
        <f>'[3]02'!F75</f>
        <v>830</v>
      </c>
      <c r="G73" s="16">
        <f>'[3]02'!G75</f>
        <v>0</v>
      </c>
      <c r="H73" s="17">
        <f t="shared" si="59"/>
        <v>1260</v>
      </c>
      <c r="I73" s="15">
        <f>'[3]02'!J75</f>
        <v>300</v>
      </c>
      <c r="J73" s="16">
        <f>'[3]02'!K75</f>
        <v>0</v>
      </c>
      <c r="K73" s="16">
        <f>'[3]02'!L75</f>
        <v>0</v>
      </c>
      <c r="L73" s="16">
        <f>'[3]02'!M75</f>
        <v>0</v>
      </c>
      <c r="M73" s="16">
        <f>'[3]02'!N75</f>
        <v>0</v>
      </c>
      <c r="N73" s="16">
        <f>'[3]02'!O75</f>
        <v>0</v>
      </c>
      <c r="O73" s="17">
        <f t="shared" si="60"/>
        <v>300</v>
      </c>
      <c r="P73" s="18">
        <f>frq!C73</f>
        <v>1</v>
      </c>
      <c r="Q73" s="15">
        <f t="shared" si="33"/>
        <v>300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300</v>
      </c>
      <c r="X73" s="8">
        <f t="shared" si="36"/>
        <v>31.79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31.79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268.20999999999998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268.20999999999998</v>
      </c>
      <c r="AT73" s="8">
        <v>31.79</v>
      </c>
      <c r="AU73" s="8">
        <v>0</v>
      </c>
      <c r="AW73" s="198">
        <v>31.79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31.79</v>
      </c>
      <c r="BD73" s="198">
        <v>0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0</v>
      </c>
      <c r="BL73" s="8">
        <f t="shared" si="53"/>
        <v>31.79</v>
      </c>
      <c r="BM73" s="8">
        <f t="shared" si="54"/>
        <v>0</v>
      </c>
      <c r="BN73" s="8">
        <f t="shared" si="55"/>
        <v>31.79</v>
      </c>
      <c r="BO73" s="8">
        <f t="shared" si="56"/>
        <v>0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'[3]02'!B76</f>
        <v>320</v>
      </c>
      <c r="C74" s="16">
        <f>'[3]02'!C76</f>
        <v>0</v>
      </c>
      <c r="D74" s="16">
        <f>'[3]02'!D76</f>
        <v>110</v>
      </c>
      <c r="E74" s="16">
        <f>'[3]02'!E76</f>
        <v>0</v>
      </c>
      <c r="F74" s="16">
        <f>'[3]02'!F76</f>
        <v>830</v>
      </c>
      <c r="G74" s="16">
        <f>'[3]02'!G76</f>
        <v>0</v>
      </c>
      <c r="H74" s="17">
        <f t="shared" si="59"/>
        <v>1260</v>
      </c>
      <c r="I74" s="15">
        <f>'[3]02'!J76</f>
        <v>297.95999999999998</v>
      </c>
      <c r="J74" s="16">
        <f>'[3]02'!K76</f>
        <v>0</v>
      </c>
      <c r="K74" s="16">
        <f>'[3]02'!L76</f>
        <v>0</v>
      </c>
      <c r="L74" s="16">
        <f>'[3]02'!M76</f>
        <v>0</v>
      </c>
      <c r="M74" s="16">
        <f>'[3]02'!N76</f>
        <v>0</v>
      </c>
      <c r="N74" s="16">
        <f>'[3]02'!O76</f>
        <v>0</v>
      </c>
      <c r="O74" s="17">
        <f t="shared" si="60"/>
        <v>297.95999999999998</v>
      </c>
      <c r="P74" s="18">
        <f>frq!C74</f>
        <v>1</v>
      </c>
      <c r="Q74" s="15">
        <f t="shared" si="33"/>
        <v>297.95999999999998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297.95999999999998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265.95999999999998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265.95999999999998</v>
      </c>
      <c r="AT74" s="8">
        <v>32</v>
      </c>
      <c r="AU74" s="8">
        <v>0</v>
      </c>
      <c r="AW74" s="198">
        <v>32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32</v>
      </c>
      <c r="BD74" s="198">
        <v>0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0</v>
      </c>
      <c r="BL74" s="8">
        <f t="shared" si="53"/>
        <v>32</v>
      </c>
      <c r="BM74" s="8">
        <f t="shared" si="54"/>
        <v>0</v>
      </c>
      <c r="BN74" s="8">
        <f t="shared" si="55"/>
        <v>32</v>
      </c>
      <c r="BO74" s="8">
        <f t="shared" si="56"/>
        <v>0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'[3]02'!B77</f>
        <v>320</v>
      </c>
      <c r="C75" s="16">
        <f>'[3]02'!C77</f>
        <v>0</v>
      </c>
      <c r="D75" s="16">
        <f>'[3]02'!D77</f>
        <v>110</v>
      </c>
      <c r="E75" s="16">
        <f>'[3]02'!E77</f>
        <v>0</v>
      </c>
      <c r="F75" s="16">
        <f>'[3]02'!F77</f>
        <v>830</v>
      </c>
      <c r="G75" s="16">
        <f>'[3]02'!G77</f>
        <v>0</v>
      </c>
      <c r="H75" s="17">
        <f t="shared" si="59"/>
        <v>1260</v>
      </c>
      <c r="I75" s="15">
        <f>'[3]02'!J77</f>
        <v>299.95999999999998</v>
      </c>
      <c r="J75" s="16">
        <f>'[3]02'!K77</f>
        <v>0</v>
      </c>
      <c r="K75" s="16">
        <f>'[3]02'!L77</f>
        <v>0</v>
      </c>
      <c r="L75" s="16">
        <f>'[3]02'!M77</f>
        <v>0</v>
      </c>
      <c r="M75" s="16">
        <f>'[3]02'!N77</f>
        <v>0</v>
      </c>
      <c r="N75" s="16">
        <f>'[3]02'!O77</f>
        <v>0</v>
      </c>
      <c r="O75" s="17">
        <f t="shared" si="60"/>
        <v>299.95999999999998</v>
      </c>
      <c r="P75" s="18">
        <f>frq!C75</f>
        <v>1</v>
      </c>
      <c r="Q75" s="15">
        <f t="shared" si="33"/>
        <v>299.95999999999998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299.95999999999998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267.95999999999998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267.95999999999998</v>
      </c>
      <c r="AT75" s="8">
        <v>32</v>
      </c>
      <c r="AU75" s="8">
        <v>0</v>
      </c>
      <c r="AW75" s="198">
        <v>32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32</v>
      </c>
      <c r="BD75" s="198">
        <v>0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0</v>
      </c>
      <c r="BL75" s="8">
        <f t="shared" si="53"/>
        <v>32</v>
      </c>
      <c r="BM75" s="8">
        <f t="shared" si="54"/>
        <v>0</v>
      </c>
      <c r="BN75" s="8">
        <f t="shared" si="55"/>
        <v>32</v>
      </c>
      <c r="BO75" s="8">
        <f t="shared" si="56"/>
        <v>0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'[3]02'!B78</f>
        <v>320</v>
      </c>
      <c r="C76" s="16">
        <f>'[3]02'!C78</f>
        <v>0</v>
      </c>
      <c r="D76" s="16">
        <f>'[3]02'!D78</f>
        <v>110</v>
      </c>
      <c r="E76" s="16">
        <f>'[3]02'!E78</f>
        <v>0</v>
      </c>
      <c r="F76" s="16">
        <f>'[3]02'!F78</f>
        <v>830</v>
      </c>
      <c r="G76" s="16">
        <f>'[3]02'!G78</f>
        <v>0</v>
      </c>
      <c r="H76" s="17">
        <f t="shared" si="59"/>
        <v>1260</v>
      </c>
      <c r="I76" s="15">
        <f>'[3]02'!J78</f>
        <v>300</v>
      </c>
      <c r="J76" s="16">
        <f>'[3]02'!K78</f>
        <v>0</v>
      </c>
      <c r="K76" s="16">
        <f>'[3]02'!L78</f>
        <v>0</v>
      </c>
      <c r="L76" s="16">
        <f>'[3]02'!M78</f>
        <v>0</v>
      </c>
      <c r="M76" s="16">
        <f>'[3]02'!N78</f>
        <v>0</v>
      </c>
      <c r="N76" s="16">
        <f>'[3]02'!O78</f>
        <v>0</v>
      </c>
      <c r="O76" s="17">
        <f t="shared" si="60"/>
        <v>300</v>
      </c>
      <c r="P76" s="18">
        <f>frq!C76</f>
        <v>1</v>
      </c>
      <c r="Q76" s="15">
        <f t="shared" si="33"/>
        <v>300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300</v>
      </c>
      <c r="X76" s="8">
        <f t="shared" si="36"/>
        <v>31.9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31.9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268.10000000000002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268.10000000000002</v>
      </c>
      <c r="AT76" s="8">
        <v>31.9</v>
      </c>
      <c r="AU76" s="8">
        <v>0</v>
      </c>
      <c r="AW76" s="198">
        <v>31.9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31.9</v>
      </c>
      <c r="BD76" s="198">
        <v>0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0</v>
      </c>
      <c r="BL76" s="8">
        <f t="shared" si="53"/>
        <v>31.9</v>
      </c>
      <c r="BM76" s="8">
        <f t="shared" si="54"/>
        <v>0</v>
      </c>
      <c r="BN76" s="8">
        <f t="shared" si="55"/>
        <v>31.9</v>
      </c>
      <c r="BO76" s="8">
        <f t="shared" si="56"/>
        <v>0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'[3]02'!B79</f>
        <v>320</v>
      </c>
      <c r="C77" s="16">
        <f>'[3]02'!C79</f>
        <v>0</v>
      </c>
      <c r="D77" s="16">
        <f>'[3]02'!D79</f>
        <v>110</v>
      </c>
      <c r="E77" s="16">
        <f>'[3]02'!E79</f>
        <v>0</v>
      </c>
      <c r="F77" s="16">
        <f>'[3]02'!F79</f>
        <v>830</v>
      </c>
      <c r="G77" s="16">
        <f>'[3]02'!G79</f>
        <v>0</v>
      </c>
      <c r="H77" s="17">
        <f t="shared" si="59"/>
        <v>1260</v>
      </c>
      <c r="I77" s="15">
        <f>'[3]02'!J79</f>
        <v>300</v>
      </c>
      <c r="J77" s="16">
        <f>'[3]02'!K79</f>
        <v>0</v>
      </c>
      <c r="K77" s="16">
        <f>'[3]02'!L79</f>
        <v>0</v>
      </c>
      <c r="L77" s="16">
        <f>'[3]02'!M79</f>
        <v>0</v>
      </c>
      <c r="M77" s="16">
        <f>'[3]02'!N79</f>
        <v>0</v>
      </c>
      <c r="N77" s="16">
        <f>'[3]02'!O79</f>
        <v>0</v>
      </c>
      <c r="O77" s="17">
        <f t="shared" si="60"/>
        <v>300</v>
      </c>
      <c r="P77" s="18">
        <f>frq!C77</f>
        <v>1</v>
      </c>
      <c r="Q77" s="15">
        <f t="shared" si="33"/>
        <v>300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300</v>
      </c>
      <c r="X77" s="8">
        <f t="shared" si="36"/>
        <v>31.9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31.9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268.10000000000002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268.10000000000002</v>
      </c>
      <c r="AT77" s="8">
        <v>31.9</v>
      </c>
      <c r="AU77" s="8">
        <v>0</v>
      </c>
      <c r="AW77" s="198">
        <v>31.9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31.9</v>
      </c>
      <c r="BD77" s="198">
        <v>0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0</v>
      </c>
      <c r="BL77" s="8">
        <f t="shared" si="53"/>
        <v>31.9</v>
      </c>
      <c r="BM77" s="8">
        <f t="shared" si="54"/>
        <v>0</v>
      </c>
      <c r="BN77" s="8">
        <f t="shared" si="55"/>
        <v>31.9</v>
      </c>
      <c r="BO77" s="8">
        <f t="shared" si="56"/>
        <v>0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'[3]02'!B80</f>
        <v>320</v>
      </c>
      <c r="C78" s="16">
        <f>'[3]02'!C80</f>
        <v>0</v>
      </c>
      <c r="D78" s="16">
        <f>'[3]02'!D80</f>
        <v>110</v>
      </c>
      <c r="E78" s="16">
        <f>'[3]02'!E80</f>
        <v>0</v>
      </c>
      <c r="F78" s="16">
        <f>'[3]02'!F80</f>
        <v>830</v>
      </c>
      <c r="G78" s="16">
        <f>'[3]02'!G80</f>
        <v>0</v>
      </c>
      <c r="H78" s="17">
        <f t="shared" si="59"/>
        <v>1260</v>
      </c>
      <c r="I78" s="15">
        <f>'[3]02'!J80</f>
        <v>300</v>
      </c>
      <c r="J78" s="16">
        <f>'[3]02'!K80</f>
        <v>0</v>
      </c>
      <c r="K78" s="16">
        <f>'[3]02'!L80</f>
        <v>0</v>
      </c>
      <c r="L78" s="16">
        <f>'[3]02'!M80</f>
        <v>0</v>
      </c>
      <c r="M78" s="16">
        <f>'[3]02'!N80</f>
        <v>0</v>
      </c>
      <c r="N78" s="16">
        <f>'[3]02'!O80</f>
        <v>0</v>
      </c>
      <c r="O78" s="17">
        <f t="shared" si="60"/>
        <v>300</v>
      </c>
      <c r="P78" s="18">
        <f>frq!C78</f>
        <v>1</v>
      </c>
      <c r="Q78" s="15">
        <f t="shared" si="33"/>
        <v>300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300</v>
      </c>
      <c r="X78" s="8">
        <f t="shared" si="36"/>
        <v>31.9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31.9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268.10000000000002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268.10000000000002</v>
      </c>
      <c r="AT78" s="8">
        <v>31.9</v>
      </c>
      <c r="AU78" s="8">
        <v>0</v>
      </c>
      <c r="AW78" s="198">
        <v>31.9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31.9</v>
      </c>
      <c r="BD78" s="198">
        <v>0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0</v>
      </c>
      <c r="BL78" s="8">
        <f t="shared" si="53"/>
        <v>31.9</v>
      </c>
      <c r="BM78" s="8">
        <f t="shared" si="54"/>
        <v>0</v>
      </c>
      <c r="BN78" s="8">
        <f t="shared" si="55"/>
        <v>31.9</v>
      </c>
      <c r="BO78" s="8">
        <f t="shared" si="56"/>
        <v>0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'[3]02'!B81</f>
        <v>320</v>
      </c>
      <c r="C79" s="16">
        <f>'[3]02'!C81</f>
        <v>0</v>
      </c>
      <c r="D79" s="16">
        <f>'[3]02'!D81</f>
        <v>110</v>
      </c>
      <c r="E79" s="16">
        <f>'[3]02'!E81</f>
        <v>0</v>
      </c>
      <c r="F79" s="16">
        <f>'[3]02'!F81</f>
        <v>830</v>
      </c>
      <c r="G79" s="16">
        <f>'[3]02'!G81</f>
        <v>0</v>
      </c>
      <c r="H79" s="17">
        <f t="shared" si="59"/>
        <v>1260</v>
      </c>
      <c r="I79" s="15">
        <f>'[3]02'!J81</f>
        <v>300</v>
      </c>
      <c r="J79" s="16">
        <f>'[3]02'!K81</f>
        <v>0</v>
      </c>
      <c r="K79" s="16">
        <f>'[3]02'!L81</f>
        <v>0</v>
      </c>
      <c r="L79" s="16">
        <f>'[3]02'!M81</f>
        <v>0</v>
      </c>
      <c r="M79" s="16">
        <f>'[3]02'!N81</f>
        <v>0</v>
      </c>
      <c r="N79" s="16">
        <f>'[3]02'!O81</f>
        <v>0</v>
      </c>
      <c r="O79" s="17">
        <f t="shared" si="60"/>
        <v>300</v>
      </c>
      <c r="P79" s="18">
        <f>frq!C79</f>
        <v>1</v>
      </c>
      <c r="Q79" s="15">
        <f t="shared" si="33"/>
        <v>300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300</v>
      </c>
      <c r="X79" s="8">
        <f t="shared" si="36"/>
        <v>30.97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30.97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269.02999999999997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269.02999999999997</v>
      </c>
      <c r="AT79" s="8">
        <v>30.97</v>
      </c>
      <c r="AU79" s="8">
        <v>0</v>
      </c>
      <c r="AW79" s="198">
        <v>30.97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30.97</v>
      </c>
      <c r="BD79" s="198">
        <v>0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0</v>
      </c>
      <c r="BL79" s="8">
        <f t="shared" si="53"/>
        <v>30.97</v>
      </c>
      <c r="BM79" s="8">
        <f t="shared" si="54"/>
        <v>0</v>
      </c>
      <c r="BN79" s="8">
        <f t="shared" si="55"/>
        <v>30.97</v>
      </c>
      <c r="BO79" s="8">
        <f t="shared" si="56"/>
        <v>0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'[3]02'!B82</f>
        <v>320</v>
      </c>
      <c r="C80" s="16">
        <f>'[3]02'!C82</f>
        <v>0</v>
      </c>
      <c r="D80" s="16">
        <f>'[3]02'!D82</f>
        <v>110</v>
      </c>
      <c r="E80" s="16">
        <f>'[3]02'!E82</f>
        <v>0</v>
      </c>
      <c r="F80" s="16">
        <f>'[3]02'!F82</f>
        <v>830</v>
      </c>
      <c r="G80" s="16">
        <f>'[3]02'!G82</f>
        <v>0</v>
      </c>
      <c r="H80" s="17">
        <f t="shared" si="59"/>
        <v>1260</v>
      </c>
      <c r="I80" s="15">
        <f>'[3]02'!J82</f>
        <v>300</v>
      </c>
      <c r="J80" s="16">
        <f>'[3]02'!K82</f>
        <v>0</v>
      </c>
      <c r="K80" s="16">
        <f>'[3]02'!L82</f>
        <v>0</v>
      </c>
      <c r="L80" s="16">
        <f>'[3]02'!M82</f>
        <v>0</v>
      </c>
      <c r="M80" s="16">
        <f>'[3]02'!N82</f>
        <v>0</v>
      </c>
      <c r="N80" s="16">
        <f>'[3]02'!O82</f>
        <v>0</v>
      </c>
      <c r="O80" s="17">
        <f t="shared" si="60"/>
        <v>300</v>
      </c>
      <c r="P80" s="18">
        <f>frq!C80</f>
        <v>1</v>
      </c>
      <c r="Q80" s="15">
        <f t="shared" si="33"/>
        <v>300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300</v>
      </c>
      <c r="X80" s="8">
        <f t="shared" si="36"/>
        <v>31.48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31.48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268.52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268.52</v>
      </c>
      <c r="AT80" s="8">
        <v>31.48</v>
      </c>
      <c r="AU80" s="8">
        <v>0</v>
      </c>
      <c r="AW80" s="198">
        <v>31.48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31.48</v>
      </c>
      <c r="BD80" s="198">
        <v>0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0</v>
      </c>
      <c r="BL80" s="8">
        <f t="shared" si="53"/>
        <v>31.48</v>
      </c>
      <c r="BM80" s="8">
        <f t="shared" si="54"/>
        <v>0</v>
      </c>
      <c r="BN80" s="8">
        <f t="shared" si="55"/>
        <v>31.48</v>
      </c>
      <c r="BO80" s="8">
        <f t="shared" si="56"/>
        <v>0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'[3]02'!B83</f>
        <v>320</v>
      </c>
      <c r="C81" s="16">
        <f>'[3]02'!C83</f>
        <v>0</v>
      </c>
      <c r="D81" s="16">
        <f>'[3]02'!D83</f>
        <v>110</v>
      </c>
      <c r="E81" s="16">
        <f>'[3]02'!E83</f>
        <v>0</v>
      </c>
      <c r="F81" s="16">
        <f>'[3]02'!F83</f>
        <v>830</v>
      </c>
      <c r="G81" s="16">
        <f>'[3]02'!G83</f>
        <v>0</v>
      </c>
      <c r="H81" s="17">
        <f t="shared" si="59"/>
        <v>1260</v>
      </c>
      <c r="I81" s="15">
        <f>'[3]02'!J83</f>
        <v>300</v>
      </c>
      <c r="J81" s="16">
        <f>'[3]02'!K83</f>
        <v>0</v>
      </c>
      <c r="K81" s="16">
        <f>'[3]02'!L83</f>
        <v>0</v>
      </c>
      <c r="L81" s="16">
        <f>'[3]02'!M83</f>
        <v>0</v>
      </c>
      <c r="M81" s="16">
        <f>'[3]02'!N83</f>
        <v>0</v>
      </c>
      <c r="N81" s="16">
        <f>'[3]02'!O83</f>
        <v>0</v>
      </c>
      <c r="O81" s="17">
        <f t="shared" si="60"/>
        <v>300</v>
      </c>
      <c r="P81" s="18">
        <f>frq!C81</f>
        <v>1</v>
      </c>
      <c r="Q81" s="15">
        <f t="shared" si="33"/>
        <v>300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300</v>
      </c>
      <c r="X81" s="8">
        <f t="shared" si="36"/>
        <v>31.38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31.38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268.62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268.62</v>
      </c>
      <c r="AT81" s="8">
        <v>31.38</v>
      </c>
      <c r="AU81" s="8">
        <v>0</v>
      </c>
      <c r="AW81" s="198">
        <v>31.38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31.38</v>
      </c>
      <c r="BD81" s="198">
        <v>0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0</v>
      </c>
      <c r="BL81" s="8">
        <f t="shared" si="53"/>
        <v>31.38</v>
      </c>
      <c r="BM81" s="8">
        <f t="shared" si="54"/>
        <v>0</v>
      </c>
      <c r="BN81" s="8">
        <f t="shared" si="55"/>
        <v>31.38</v>
      </c>
      <c r="BO81" s="8">
        <f t="shared" si="56"/>
        <v>0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'[3]02'!B84</f>
        <v>320</v>
      </c>
      <c r="C82" s="16">
        <f>'[3]02'!C84</f>
        <v>0</v>
      </c>
      <c r="D82" s="16">
        <f>'[3]02'!D84</f>
        <v>110</v>
      </c>
      <c r="E82" s="16">
        <f>'[3]02'!E84</f>
        <v>0</v>
      </c>
      <c r="F82" s="16">
        <f>'[3]02'!F84</f>
        <v>830</v>
      </c>
      <c r="G82" s="16">
        <f>'[3]02'!G84</f>
        <v>0</v>
      </c>
      <c r="H82" s="17">
        <f t="shared" si="59"/>
        <v>1260</v>
      </c>
      <c r="I82" s="15">
        <f>'[3]02'!J84</f>
        <v>300</v>
      </c>
      <c r="J82" s="16">
        <f>'[3]02'!K84</f>
        <v>0</v>
      </c>
      <c r="K82" s="16">
        <f>'[3]02'!L84</f>
        <v>0</v>
      </c>
      <c r="L82" s="16">
        <f>'[3]02'!M84</f>
        <v>0</v>
      </c>
      <c r="M82" s="16">
        <f>'[3]02'!N84</f>
        <v>0</v>
      </c>
      <c r="N82" s="16">
        <f>'[3]02'!O84</f>
        <v>0</v>
      </c>
      <c r="O82" s="17">
        <f t="shared" si="60"/>
        <v>300</v>
      </c>
      <c r="P82" s="18">
        <f>frq!C82</f>
        <v>1</v>
      </c>
      <c r="Q82" s="15">
        <f t="shared" si="33"/>
        <v>300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300</v>
      </c>
      <c r="X82" s="8">
        <f t="shared" si="36"/>
        <v>31.38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31.38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268.62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268.62</v>
      </c>
      <c r="AT82" s="8">
        <v>31.38</v>
      </c>
      <c r="AU82" s="8">
        <v>0</v>
      </c>
      <c r="AW82" s="198">
        <v>31.38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31.38</v>
      </c>
      <c r="BD82" s="198">
        <v>0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0</v>
      </c>
      <c r="BL82" s="8">
        <f t="shared" si="53"/>
        <v>31.38</v>
      </c>
      <c r="BM82" s="8">
        <f t="shared" si="54"/>
        <v>0</v>
      </c>
      <c r="BN82" s="8">
        <f t="shared" si="55"/>
        <v>31.38</v>
      </c>
      <c r="BO82" s="8">
        <f t="shared" si="56"/>
        <v>0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'[3]02'!B85</f>
        <v>320</v>
      </c>
      <c r="C83" s="16">
        <f>'[3]02'!C85</f>
        <v>0</v>
      </c>
      <c r="D83" s="16">
        <f>'[3]02'!D85</f>
        <v>110</v>
      </c>
      <c r="E83" s="16">
        <f>'[3]02'!E85</f>
        <v>0</v>
      </c>
      <c r="F83" s="16">
        <f>'[3]02'!F85</f>
        <v>830</v>
      </c>
      <c r="G83" s="16">
        <f>'[3]02'!G85</f>
        <v>0</v>
      </c>
      <c r="H83" s="17">
        <f t="shared" si="59"/>
        <v>1260</v>
      </c>
      <c r="I83" s="15">
        <f>'[3]02'!J85</f>
        <v>300</v>
      </c>
      <c r="J83" s="16">
        <f>'[3]02'!K85</f>
        <v>0</v>
      </c>
      <c r="K83" s="16">
        <f>'[3]02'!L85</f>
        <v>0</v>
      </c>
      <c r="L83" s="16">
        <f>'[3]02'!M85</f>
        <v>0</v>
      </c>
      <c r="M83" s="16">
        <f>'[3]02'!N85</f>
        <v>0</v>
      </c>
      <c r="N83" s="16">
        <f>'[3]02'!O85</f>
        <v>0</v>
      </c>
      <c r="O83" s="17">
        <f t="shared" si="60"/>
        <v>300</v>
      </c>
      <c r="P83" s="18">
        <f>frq!C83</f>
        <v>1</v>
      </c>
      <c r="Q83" s="15">
        <f t="shared" si="33"/>
        <v>300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300</v>
      </c>
      <c r="X83" s="8">
        <f t="shared" si="36"/>
        <v>31.27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31.27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268.73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268.73</v>
      </c>
      <c r="AT83" s="8">
        <v>31.27</v>
      </c>
      <c r="AU83" s="8">
        <v>0</v>
      </c>
      <c r="AW83" s="198">
        <v>31.27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31.27</v>
      </c>
      <c r="BD83" s="198">
        <v>0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0</v>
      </c>
      <c r="BL83" s="8">
        <f t="shared" si="53"/>
        <v>31.27</v>
      </c>
      <c r="BM83" s="8">
        <f t="shared" si="54"/>
        <v>0</v>
      </c>
      <c r="BN83" s="8">
        <f t="shared" si="55"/>
        <v>31.27</v>
      </c>
      <c r="BO83" s="8">
        <f t="shared" si="56"/>
        <v>0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'[3]02'!B86</f>
        <v>320</v>
      </c>
      <c r="C84" s="16">
        <f>'[3]02'!C86</f>
        <v>0</v>
      </c>
      <c r="D84" s="16">
        <f>'[3]02'!D86</f>
        <v>110</v>
      </c>
      <c r="E84" s="16">
        <f>'[3]02'!E86</f>
        <v>0</v>
      </c>
      <c r="F84" s="16">
        <f>'[3]02'!F86</f>
        <v>830</v>
      </c>
      <c r="G84" s="16">
        <f>'[3]02'!G86</f>
        <v>0</v>
      </c>
      <c r="H84" s="17">
        <f t="shared" si="59"/>
        <v>1260</v>
      </c>
      <c r="I84" s="15">
        <f>'[3]02'!J86</f>
        <v>300</v>
      </c>
      <c r="J84" s="16">
        <f>'[3]02'!K86</f>
        <v>0</v>
      </c>
      <c r="K84" s="16">
        <f>'[3]02'!L86</f>
        <v>0</v>
      </c>
      <c r="L84" s="16">
        <f>'[3]02'!M86</f>
        <v>0</v>
      </c>
      <c r="M84" s="16">
        <f>'[3]02'!N86</f>
        <v>0</v>
      </c>
      <c r="N84" s="16">
        <f>'[3]02'!O86</f>
        <v>0</v>
      </c>
      <c r="O84" s="17">
        <f t="shared" si="60"/>
        <v>300</v>
      </c>
      <c r="P84" s="18">
        <f>frq!C84</f>
        <v>1</v>
      </c>
      <c r="Q84" s="15">
        <f t="shared" si="33"/>
        <v>300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300</v>
      </c>
      <c r="X84" s="8">
        <f t="shared" si="36"/>
        <v>31.27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31.27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268.73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268.73</v>
      </c>
      <c r="AT84" s="8">
        <v>31.27</v>
      </c>
      <c r="AU84" s="8">
        <v>0</v>
      </c>
      <c r="AW84" s="198">
        <v>31.27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31.27</v>
      </c>
      <c r="BD84" s="198">
        <v>0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0</v>
      </c>
      <c r="BL84" s="8">
        <f t="shared" si="53"/>
        <v>31.27</v>
      </c>
      <c r="BM84" s="8">
        <f t="shared" si="54"/>
        <v>0</v>
      </c>
      <c r="BN84" s="8">
        <f t="shared" si="55"/>
        <v>31.27</v>
      </c>
      <c r="BO84" s="8">
        <f t="shared" si="56"/>
        <v>0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'[3]02'!B87</f>
        <v>320</v>
      </c>
      <c r="C85" s="16">
        <f>'[3]02'!C87</f>
        <v>0</v>
      </c>
      <c r="D85" s="16">
        <f>'[3]02'!D87</f>
        <v>110</v>
      </c>
      <c r="E85" s="16">
        <f>'[3]02'!E87</f>
        <v>0</v>
      </c>
      <c r="F85" s="16">
        <f>'[3]02'!F87</f>
        <v>830</v>
      </c>
      <c r="G85" s="16">
        <f>'[3]02'!G87</f>
        <v>0</v>
      </c>
      <c r="H85" s="17">
        <f t="shared" si="59"/>
        <v>1260</v>
      </c>
      <c r="I85" s="15">
        <f>'[3]02'!J87</f>
        <v>300</v>
      </c>
      <c r="J85" s="16">
        <f>'[3]02'!K87</f>
        <v>0</v>
      </c>
      <c r="K85" s="16">
        <f>'[3]02'!L87</f>
        <v>0</v>
      </c>
      <c r="L85" s="16">
        <f>'[3]02'!M87</f>
        <v>0</v>
      </c>
      <c r="M85" s="16">
        <f>'[3]02'!N87</f>
        <v>0</v>
      </c>
      <c r="N85" s="16">
        <f>'[3]02'!O87</f>
        <v>0</v>
      </c>
      <c r="O85" s="17">
        <f t="shared" si="60"/>
        <v>300</v>
      </c>
      <c r="P85" s="18">
        <f>frq!C85</f>
        <v>1</v>
      </c>
      <c r="Q85" s="15">
        <f t="shared" si="33"/>
        <v>300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300</v>
      </c>
      <c r="X85" s="8">
        <f t="shared" si="36"/>
        <v>30.87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30.87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269.13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269.13</v>
      </c>
      <c r="AT85" s="8">
        <v>30.87</v>
      </c>
      <c r="AU85" s="8">
        <v>0</v>
      </c>
      <c r="AW85" s="198">
        <v>30.87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30.87</v>
      </c>
      <c r="BD85" s="198">
        <v>0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0</v>
      </c>
      <c r="BL85" s="8">
        <f t="shared" si="53"/>
        <v>30.87</v>
      </c>
      <c r="BM85" s="8">
        <f t="shared" si="54"/>
        <v>0</v>
      </c>
      <c r="BN85" s="8">
        <f t="shared" si="55"/>
        <v>30.87</v>
      </c>
      <c r="BO85" s="8">
        <f t="shared" si="56"/>
        <v>0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'[3]02'!B88</f>
        <v>320</v>
      </c>
      <c r="C86" s="16">
        <f>'[3]02'!C88</f>
        <v>0</v>
      </c>
      <c r="D86" s="16">
        <f>'[3]02'!D88</f>
        <v>110</v>
      </c>
      <c r="E86" s="16">
        <f>'[3]02'!E88</f>
        <v>0</v>
      </c>
      <c r="F86" s="16">
        <f>'[3]02'!F88</f>
        <v>830</v>
      </c>
      <c r="G86" s="16">
        <f>'[3]02'!G88</f>
        <v>0</v>
      </c>
      <c r="H86" s="17">
        <f t="shared" si="59"/>
        <v>1260</v>
      </c>
      <c r="I86" s="15">
        <f>'[3]02'!J88</f>
        <v>300</v>
      </c>
      <c r="J86" s="16">
        <f>'[3]02'!K88</f>
        <v>0</v>
      </c>
      <c r="K86" s="16">
        <f>'[3]02'!L88</f>
        <v>0</v>
      </c>
      <c r="L86" s="16">
        <f>'[3]02'!M88</f>
        <v>0</v>
      </c>
      <c r="M86" s="16">
        <f>'[3]02'!N88</f>
        <v>0</v>
      </c>
      <c r="N86" s="16">
        <f>'[3]02'!O88</f>
        <v>0</v>
      </c>
      <c r="O86" s="17">
        <f t="shared" si="60"/>
        <v>300</v>
      </c>
      <c r="P86" s="18">
        <f>frq!C86</f>
        <v>1</v>
      </c>
      <c r="Q86" s="15">
        <f t="shared" si="33"/>
        <v>300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300</v>
      </c>
      <c r="X86" s="8">
        <f t="shared" si="36"/>
        <v>31.48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31.48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268.52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268.52</v>
      </c>
      <c r="AT86" s="8">
        <v>31.48</v>
      </c>
      <c r="AU86" s="8">
        <v>0</v>
      </c>
      <c r="AW86" s="198">
        <v>31.48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31.48</v>
      </c>
      <c r="BD86" s="198">
        <v>0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0</v>
      </c>
      <c r="BL86" s="8">
        <f t="shared" si="53"/>
        <v>31.48</v>
      </c>
      <c r="BM86" s="8">
        <f t="shared" si="54"/>
        <v>0</v>
      </c>
      <c r="BN86" s="8">
        <f t="shared" si="55"/>
        <v>31.48</v>
      </c>
      <c r="BO86" s="8">
        <f t="shared" si="56"/>
        <v>0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'[3]02'!B89</f>
        <v>320</v>
      </c>
      <c r="C87" s="16">
        <f>'[3]02'!C89</f>
        <v>0</v>
      </c>
      <c r="D87" s="16">
        <f>'[3]02'!D89</f>
        <v>110</v>
      </c>
      <c r="E87" s="16">
        <f>'[3]02'!E89</f>
        <v>0</v>
      </c>
      <c r="F87" s="16">
        <f>'[3]02'!F89</f>
        <v>830</v>
      </c>
      <c r="G87" s="16">
        <f>'[3]02'!G89</f>
        <v>0</v>
      </c>
      <c r="H87" s="17">
        <f t="shared" si="59"/>
        <v>1260</v>
      </c>
      <c r="I87" s="15">
        <f>'[3]02'!J89</f>
        <v>300</v>
      </c>
      <c r="J87" s="16">
        <f>'[3]02'!K89</f>
        <v>0</v>
      </c>
      <c r="K87" s="16">
        <f>'[3]02'!L89</f>
        <v>0</v>
      </c>
      <c r="L87" s="16">
        <f>'[3]02'!M89</f>
        <v>0</v>
      </c>
      <c r="M87" s="16">
        <f>'[3]02'!N89</f>
        <v>0</v>
      </c>
      <c r="N87" s="16">
        <f>'[3]02'!O89</f>
        <v>0</v>
      </c>
      <c r="O87" s="17">
        <f t="shared" si="60"/>
        <v>300</v>
      </c>
      <c r="P87" s="18">
        <f>frq!C87</f>
        <v>1</v>
      </c>
      <c r="Q87" s="15">
        <f t="shared" si="33"/>
        <v>300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300</v>
      </c>
      <c r="X87" s="8">
        <f t="shared" si="36"/>
        <v>31.48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31.48</v>
      </c>
      <c r="AE87" s="8">
        <f t="shared" si="43"/>
        <v>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</v>
      </c>
      <c r="AL87" s="8">
        <f t="shared" si="35"/>
        <v>268.52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268.52</v>
      </c>
      <c r="AT87" s="8">
        <v>31.48</v>
      </c>
      <c r="AU87" s="8">
        <v>0</v>
      </c>
      <c r="AW87" s="198">
        <v>31.48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31.48</v>
      </c>
      <c r="BD87" s="198">
        <v>0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0</v>
      </c>
      <c r="BL87" s="8">
        <f t="shared" si="53"/>
        <v>31.48</v>
      </c>
      <c r="BM87" s="8">
        <f t="shared" si="54"/>
        <v>0</v>
      </c>
      <c r="BN87" s="8">
        <f t="shared" si="55"/>
        <v>31.48</v>
      </c>
      <c r="BO87" s="8">
        <f t="shared" si="56"/>
        <v>0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'[3]02'!B90</f>
        <v>320</v>
      </c>
      <c r="C88" s="16">
        <f>'[3]02'!C90</f>
        <v>0</v>
      </c>
      <c r="D88" s="16">
        <f>'[3]02'!D90</f>
        <v>110</v>
      </c>
      <c r="E88" s="16">
        <f>'[3]02'!E90</f>
        <v>0</v>
      </c>
      <c r="F88" s="16">
        <f>'[3]02'!F90</f>
        <v>830</v>
      </c>
      <c r="G88" s="16">
        <f>'[3]02'!G90</f>
        <v>0</v>
      </c>
      <c r="H88" s="17">
        <f t="shared" si="59"/>
        <v>1260</v>
      </c>
      <c r="I88" s="15">
        <f>'[3]02'!J90</f>
        <v>300</v>
      </c>
      <c r="J88" s="16">
        <f>'[3]02'!K90</f>
        <v>0</v>
      </c>
      <c r="K88" s="16">
        <f>'[3]02'!L90</f>
        <v>0</v>
      </c>
      <c r="L88" s="16">
        <f>'[3]02'!M90</f>
        <v>0</v>
      </c>
      <c r="M88" s="16">
        <f>'[3]02'!N90</f>
        <v>0</v>
      </c>
      <c r="N88" s="16">
        <f>'[3]02'!O90</f>
        <v>0</v>
      </c>
      <c r="O88" s="17">
        <f t="shared" si="60"/>
        <v>300</v>
      </c>
      <c r="P88" s="18">
        <f>frq!C88</f>
        <v>1</v>
      </c>
      <c r="Q88" s="15">
        <f t="shared" si="33"/>
        <v>300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300</v>
      </c>
      <c r="X88" s="8">
        <f t="shared" si="36"/>
        <v>31.58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31.58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</v>
      </c>
      <c r="AL88" s="8">
        <f t="shared" si="35"/>
        <v>268.42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268.42</v>
      </c>
      <c r="AT88" s="8">
        <v>31.58</v>
      </c>
      <c r="AU88" s="8">
        <v>0</v>
      </c>
      <c r="AW88" s="198">
        <v>31.58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31.58</v>
      </c>
      <c r="BD88" s="198">
        <v>0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0</v>
      </c>
      <c r="BL88" s="8">
        <f t="shared" si="53"/>
        <v>31.58</v>
      </c>
      <c r="BM88" s="8">
        <f t="shared" si="54"/>
        <v>0</v>
      </c>
      <c r="BN88" s="8">
        <f t="shared" si="55"/>
        <v>31.58</v>
      </c>
      <c r="BO88" s="8">
        <f t="shared" si="56"/>
        <v>0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'[3]02'!B91</f>
        <v>320</v>
      </c>
      <c r="C89" s="16">
        <f>'[3]02'!C91</f>
        <v>0</v>
      </c>
      <c r="D89" s="16">
        <f>'[3]02'!D91</f>
        <v>110</v>
      </c>
      <c r="E89" s="16">
        <f>'[3]02'!E91</f>
        <v>0</v>
      </c>
      <c r="F89" s="16">
        <f>'[3]02'!F91</f>
        <v>830</v>
      </c>
      <c r="G89" s="16">
        <f>'[3]02'!G91</f>
        <v>0</v>
      </c>
      <c r="H89" s="17">
        <f t="shared" si="59"/>
        <v>1260</v>
      </c>
      <c r="I89" s="15">
        <f>'[3]02'!J91</f>
        <v>283.36</v>
      </c>
      <c r="J89" s="16">
        <f>'[3]02'!K91</f>
        <v>0</v>
      </c>
      <c r="K89" s="16">
        <f>'[3]02'!L91</f>
        <v>0</v>
      </c>
      <c r="L89" s="16">
        <f>'[3]02'!M91</f>
        <v>0</v>
      </c>
      <c r="M89" s="16">
        <f>'[3]02'!N91</f>
        <v>0</v>
      </c>
      <c r="N89" s="16">
        <f>'[3]02'!O91</f>
        <v>0</v>
      </c>
      <c r="O89" s="17">
        <f t="shared" si="60"/>
        <v>283.36</v>
      </c>
      <c r="P89" s="18">
        <f>frq!C89</f>
        <v>1</v>
      </c>
      <c r="Q89" s="15">
        <f t="shared" si="33"/>
        <v>283.36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283.36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251.36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251.36</v>
      </c>
      <c r="AT89" s="8">
        <v>32</v>
      </c>
      <c r="AU89" s="8">
        <v>0</v>
      </c>
      <c r="AW89" s="198">
        <v>32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32</v>
      </c>
      <c r="BD89" s="198">
        <v>0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0</v>
      </c>
      <c r="BL89" s="8">
        <f t="shared" si="53"/>
        <v>32</v>
      </c>
      <c r="BM89" s="8">
        <f t="shared" si="54"/>
        <v>0</v>
      </c>
      <c r="BN89" s="8">
        <f t="shared" si="55"/>
        <v>32</v>
      </c>
      <c r="BO89" s="8">
        <f t="shared" si="56"/>
        <v>0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'[3]02'!B92</f>
        <v>320</v>
      </c>
      <c r="C90" s="16">
        <f>'[3]02'!C92</f>
        <v>0</v>
      </c>
      <c r="D90" s="16">
        <f>'[3]02'!D92</f>
        <v>110</v>
      </c>
      <c r="E90" s="16">
        <f>'[3]02'!E92</f>
        <v>0</v>
      </c>
      <c r="F90" s="16">
        <f>'[3]02'!F92</f>
        <v>830</v>
      </c>
      <c r="G90" s="16">
        <f>'[3]02'!G92</f>
        <v>0</v>
      </c>
      <c r="H90" s="17">
        <f t="shared" si="59"/>
        <v>1260</v>
      </c>
      <c r="I90" s="15">
        <f>'[3]02'!J92</f>
        <v>281.36</v>
      </c>
      <c r="J90" s="16">
        <f>'[3]02'!K92</f>
        <v>0</v>
      </c>
      <c r="K90" s="16">
        <f>'[3]02'!L92</f>
        <v>0</v>
      </c>
      <c r="L90" s="16">
        <f>'[3]02'!M92</f>
        <v>0</v>
      </c>
      <c r="M90" s="16">
        <f>'[3]02'!N92</f>
        <v>0</v>
      </c>
      <c r="N90" s="16">
        <f>'[3]02'!O92</f>
        <v>0</v>
      </c>
      <c r="O90" s="17">
        <f t="shared" si="60"/>
        <v>281.36</v>
      </c>
      <c r="P90" s="18">
        <f>frq!C90</f>
        <v>1</v>
      </c>
      <c r="Q90" s="15">
        <f t="shared" si="33"/>
        <v>281.36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281.36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</v>
      </c>
      <c r="AL90" s="8">
        <f t="shared" si="35"/>
        <v>249.36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249.36</v>
      </c>
      <c r="AT90" s="8">
        <v>32</v>
      </c>
      <c r="AU90" s="8">
        <v>0</v>
      </c>
      <c r="AW90" s="198">
        <v>32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32</v>
      </c>
      <c r="BD90" s="198">
        <v>0</v>
      </c>
      <c r="BE90" s="198">
        <v>0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0</v>
      </c>
      <c r="BL90" s="8">
        <f t="shared" si="53"/>
        <v>32</v>
      </c>
      <c r="BM90" s="8">
        <f t="shared" si="54"/>
        <v>0</v>
      </c>
      <c r="BN90" s="8">
        <f t="shared" si="55"/>
        <v>32</v>
      </c>
      <c r="BO90" s="8">
        <f t="shared" si="56"/>
        <v>0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'[3]02'!B93</f>
        <v>320</v>
      </c>
      <c r="C91" s="16">
        <f>'[3]02'!C93</f>
        <v>0</v>
      </c>
      <c r="D91" s="16">
        <f>'[3]02'!D93</f>
        <v>110</v>
      </c>
      <c r="E91" s="16">
        <f>'[3]02'!E93</f>
        <v>0</v>
      </c>
      <c r="F91" s="16">
        <f>'[3]02'!F93</f>
        <v>830</v>
      </c>
      <c r="G91" s="16">
        <f>'[3]02'!G93</f>
        <v>0</v>
      </c>
      <c r="H91" s="17">
        <f t="shared" si="59"/>
        <v>1260</v>
      </c>
      <c r="I91" s="15">
        <f>'[3]02'!J93</f>
        <v>285.36</v>
      </c>
      <c r="J91" s="16">
        <f>'[3]02'!K93</f>
        <v>0</v>
      </c>
      <c r="K91" s="16">
        <f>'[3]02'!L93</f>
        <v>0</v>
      </c>
      <c r="L91" s="16">
        <f>'[3]02'!M93</f>
        <v>0</v>
      </c>
      <c r="M91" s="16">
        <f>'[3]02'!N93</f>
        <v>0</v>
      </c>
      <c r="N91" s="16">
        <f>'[3]02'!O93</f>
        <v>0</v>
      </c>
      <c r="O91" s="17">
        <f t="shared" si="60"/>
        <v>285.36</v>
      </c>
      <c r="P91" s="18">
        <f>frq!C91</f>
        <v>1</v>
      </c>
      <c r="Q91" s="15">
        <f t="shared" si="33"/>
        <v>285.36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285.36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253.36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253.36</v>
      </c>
      <c r="AT91" s="8">
        <v>32</v>
      </c>
      <c r="AU91" s="8">
        <v>0</v>
      </c>
      <c r="AW91" s="198">
        <v>32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32</v>
      </c>
      <c r="BD91" s="198">
        <v>0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0</v>
      </c>
      <c r="BL91" s="8">
        <f t="shared" si="53"/>
        <v>32</v>
      </c>
      <c r="BM91" s="8">
        <f t="shared" si="54"/>
        <v>0</v>
      </c>
      <c r="BN91" s="8">
        <f t="shared" si="55"/>
        <v>32</v>
      </c>
      <c r="BO91" s="8">
        <f t="shared" si="56"/>
        <v>0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'[3]02'!B94</f>
        <v>320</v>
      </c>
      <c r="C92" s="16">
        <f>'[3]02'!C94</f>
        <v>0</v>
      </c>
      <c r="D92" s="16">
        <f>'[3]02'!D94</f>
        <v>110</v>
      </c>
      <c r="E92" s="16">
        <f>'[3]02'!E94</f>
        <v>0</v>
      </c>
      <c r="F92" s="16">
        <f>'[3]02'!F94</f>
        <v>830</v>
      </c>
      <c r="G92" s="16">
        <f>'[3]02'!G94</f>
        <v>0</v>
      </c>
      <c r="H92" s="17">
        <f t="shared" si="59"/>
        <v>1260</v>
      </c>
      <c r="I92" s="15">
        <f>'[3]02'!J94</f>
        <v>277.36</v>
      </c>
      <c r="J92" s="16">
        <f>'[3]02'!K94</f>
        <v>0</v>
      </c>
      <c r="K92" s="16">
        <f>'[3]02'!L94</f>
        <v>0</v>
      </c>
      <c r="L92" s="16">
        <f>'[3]02'!M94</f>
        <v>0</v>
      </c>
      <c r="M92" s="16">
        <f>'[3]02'!N94</f>
        <v>0</v>
      </c>
      <c r="N92" s="16">
        <f>'[3]02'!O94</f>
        <v>0</v>
      </c>
      <c r="O92" s="17">
        <f t="shared" si="60"/>
        <v>277.36</v>
      </c>
      <c r="P92" s="18">
        <f>frq!C92</f>
        <v>1</v>
      </c>
      <c r="Q92" s="15">
        <f t="shared" si="33"/>
        <v>277.36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277.36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245.36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245.36</v>
      </c>
      <c r="AT92" s="8">
        <v>32</v>
      </c>
      <c r="AU92" s="8">
        <v>0</v>
      </c>
      <c r="AW92" s="198">
        <v>32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32</v>
      </c>
      <c r="BD92" s="198">
        <v>0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0</v>
      </c>
      <c r="BL92" s="8">
        <f t="shared" si="53"/>
        <v>32</v>
      </c>
      <c r="BM92" s="8">
        <f t="shared" si="54"/>
        <v>0</v>
      </c>
      <c r="BN92" s="8">
        <f t="shared" si="55"/>
        <v>32</v>
      </c>
      <c r="BO92" s="8">
        <f t="shared" si="56"/>
        <v>0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'[3]02'!B95</f>
        <v>320</v>
      </c>
      <c r="C93" s="16">
        <f>'[3]02'!C95</f>
        <v>0</v>
      </c>
      <c r="D93" s="16">
        <f>'[3]02'!D95</f>
        <v>110</v>
      </c>
      <c r="E93" s="16">
        <f>'[3]02'!E95</f>
        <v>0</v>
      </c>
      <c r="F93" s="16">
        <f>'[3]02'!F95</f>
        <v>830</v>
      </c>
      <c r="G93" s="16">
        <f>'[3]02'!G95</f>
        <v>0</v>
      </c>
      <c r="H93" s="17">
        <f t="shared" si="59"/>
        <v>1260</v>
      </c>
      <c r="I93" s="15">
        <f>'[3]02'!J95</f>
        <v>277.36</v>
      </c>
      <c r="J93" s="16">
        <f>'[3]02'!K95</f>
        <v>0</v>
      </c>
      <c r="K93" s="16">
        <f>'[3]02'!L95</f>
        <v>0</v>
      </c>
      <c r="L93" s="16">
        <f>'[3]02'!M95</f>
        <v>0</v>
      </c>
      <c r="M93" s="16">
        <f>'[3]02'!N95</f>
        <v>0</v>
      </c>
      <c r="N93" s="16">
        <f>'[3]02'!O95</f>
        <v>0</v>
      </c>
      <c r="O93" s="17">
        <f t="shared" si="60"/>
        <v>277.36</v>
      </c>
      <c r="P93" s="18">
        <f>frq!C93</f>
        <v>1</v>
      </c>
      <c r="Q93" s="15">
        <f t="shared" si="33"/>
        <v>277.36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277.36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245.36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245.36</v>
      </c>
      <c r="AT93" s="8">
        <v>32</v>
      </c>
      <c r="AU93" s="8">
        <v>0</v>
      </c>
      <c r="AW93" s="198">
        <v>32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32</v>
      </c>
      <c r="BD93" s="198">
        <v>0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0</v>
      </c>
      <c r="BL93" s="8">
        <f t="shared" si="53"/>
        <v>32</v>
      </c>
      <c r="BM93" s="8">
        <f t="shared" si="54"/>
        <v>0</v>
      </c>
      <c r="BN93" s="8">
        <f t="shared" si="55"/>
        <v>32</v>
      </c>
      <c r="BO93" s="8">
        <f t="shared" si="56"/>
        <v>0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'[3]02'!B96</f>
        <v>320</v>
      </c>
      <c r="C94" s="16">
        <f>'[3]02'!C96</f>
        <v>0</v>
      </c>
      <c r="D94" s="16">
        <f>'[3]02'!D96</f>
        <v>110</v>
      </c>
      <c r="E94" s="16">
        <f>'[3]02'!E96</f>
        <v>0</v>
      </c>
      <c r="F94" s="16">
        <f>'[3]02'!F96</f>
        <v>830</v>
      </c>
      <c r="G94" s="16">
        <f>'[3]02'!G96</f>
        <v>0</v>
      </c>
      <c r="H94" s="17">
        <f t="shared" si="59"/>
        <v>1260</v>
      </c>
      <c r="I94" s="15">
        <f>'[3]02'!J96</f>
        <v>275.36</v>
      </c>
      <c r="J94" s="16">
        <f>'[3]02'!K96</f>
        <v>0</v>
      </c>
      <c r="K94" s="16">
        <f>'[3]02'!L96</f>
        <v>0</v>
      </c>
      <c r="L94" s="16">
        <f>'[3]02'!M96</f>
        <v>0</v>
      </c>
      <c r="M94" s="16">
        <f>'[3]02'!N96</f>
        <v>0</v>
      </c>
      <c r="N94" s="16">
        <f>'[3]02'!O96</f>
        <v>0</v>
      </c>
      <c r="O94" s="17">
        <f t="shared" si="60"/>
        <v>275.36</v>
      </c>
      <c r="P94" s="18">
        <f>frq!C94</f>
        <v>1</v>
      </c>
      <c r="Q94" s="15">
        <f t="shared" si="33"/>
        <v>275.36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275.36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243.36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243.36</v>
      </c>
      <c r="AT94" s="8">
        <v>32</v>
      </c>
      <c r="AU94" s="8">
        <v>0</v>
      </c>
      <c r="AW94" s="198">
        <v>32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32</v>
      </c>
      <c r="BD94" s="198">
        <v>0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0</v>
      </c>
      <c r="BL94" s="8">
        <f t="shared" si="53"/>
        <v>32</v>
      </c>
      <c r="BM94" s="8">
        <f t="shared" si="54"/>
        <v>0</v>
      </c>
      <c r="BN94" s="8">
        <f t="shared" si="55"/>
        <v>32</v>
      </c>
      <c r="BO94" s="8">
        <f t="shared" si="56"/>
        <v>0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'[3]02'!B97</f>
        <v>320</v>
      </c>
      <c r="C95" s="16">
        <f>'[3]02'!C97</f>
        <v>0</v>
      </c>
      <c r="D95" s="16">
        <f>'[3]02'!D97</f>
        <v>110</v>
      </c>
      <c r="E95" s="16">
        <f>'[3]02'!E97</f>
        <v>0</v>
      </c>
      <c r="F95" s="16">
        <f>'[3]02'!F97</f>
        <v>830</v>
      </c>
      <c r="G95" s="16">
        <f>'[3]02'!G97</f>
        <v>0</v>
      </c>
      <c r="H95" s="17">
        <f t="shared" si="59"/>
        <v>1260</v>
      </c>
      <c r="I95" s="15">
        <f>'[3]02'!J97</f>
        <v>273.36</v>
      </c>
      <c r="J95" s="16">
        <f>'[3]02'!K97</f>
        <v>0</v>
      </c>
      <c r="K95" s="16">
        <f>'[3]02'!L97</f>
        <v>0</v>
      </c>
      <c r="L95" s="16">
        <f>'[3]02'!M97</f>
        <v>0</v>
      </c>
      <c r="M95" s="16">
        <f>'[3]02'!N97</f>
        <v>0</v>
      </c>
      <c r="N95" s="16">
        <f>'[3]02'!O97</f>
        <v>0</v>
      </c>
      <c r="O95" s="17">
        <f t="shared" si="60"/>
        <v>273.36</v>
      </c>
      <c r="P95" s="18">
        <f>frq!C95</f>
        <v>1</v>
      </c>
      <c r="Q95" s="15">
        <f t="shared" si="33"/>
        <v>273.36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273.36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241.36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241.36</v>
      </c>
      <c r="AT95" s="8">
        <v>32</v>
      </c>
      <c r="AU95" s="8">
        <v>0</v>
      </c>
      <c r="AW95" s="198">
        <v>32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32</v>
      </c>
      <c r="BD95" s="198">
        <v>0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0</v>
      </c>
      <c r="BL95" s="8">
        <f t="shared" si="53"/>
        <v>32</v>
      </c>
      <c r="BM95" s="8">
        <f t="shared" si="54"/>
        <v>0</v>
      </c>
      <c r="BN95" s="8">
        <f t="shared" si="55"/>
        <v>32</v>
      </c>
      <c r="BO95" s="8">
        <f t="shared" si="56"/>
        <v>0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'[3]02'!B98</f>
        <v>320</v>
      </c>
      <c r="C96" s="16">
        <f>'[3]02'!C98</f>
        <v>0</v>
      </c>
      <c r="D96" s="16">
        <f>'[3]02'!D98</f>
        <v>110</v>
      </c>
      <c r="E96" s="16">
        <f>'[3]02'!E98</f>
        <v>0</v>
      </c>
      <c r="F96" s="16">
        <f>'[3]02'!F98</f>
        <v>830</v>
      </c>
      <c r="G96" s="16">
        <f>'[3]02'!G98</f>
        <v>0</v>
      </c>
      <c r="H96" s="17">
        <f t="shared" si="59"/>
        <v>1260</v>
      </c>
      <c r="I96" s="15">
        <f>'[3]02'!J98</f>
        <v>274.36</v>
      </c>
      <c r="J96" s="16">
        <f>'[3]02'!K98</f>
        <v>0</v>
      </c>
      <c r="K96" s="16">
        <f>'[3]02'!L98</f>
        <v>0</v>
      </c>
      <c r="L96" s="16">
        <f>'[3]02'!M98</f>
        <v>0</v>
      </c>
      <c r="M96" s="16">
        <f>'[3]02'!N98</f>
        <v>0</v>
      </c>
      <c r="N96" s="16">
        <f>'[3]02'!O98</f>
        <v>0</v>
      </c>
      <c r="O96" s="17">
        <f t="shared" si="60"/>
        <v>274.36</v>
      </c>
      <c r="P96" s="18">
        <f>frq!C96</f>
        <v>1</v>
      </c>
      <c r="Q96" s="15">
        <f t="shared" si="33"/>
        <v>274.36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274.36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242.36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242.36</v>
      </c>
      <c r="AT96" s="8">
        <v>32</v>
      </c>
      <c r="AU96" s="8">
        <v>0</v>
      </c>
      <c r="AW96" s="198">
        <v>32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32</v>
      </c>
      <c r="BD96" s="198">
        <v>0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0</v>
      </c>
      <c r="BL96" s="8">
        <f t="shared" si="53"/>
        <v>32</v>
      </c>
      <c r="BM96" s="8">
        <f t="shared" si="54"/>
        <v>0</v>
      </c>
      <c r="BN96" s="8">
        <f t="shared" si="55"/>
        <v>32</v>
      </c>
      <c r="BO96" s="8">
        <f t="shared" si="56"/>
        <v>0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'[3]02'!B99</f>
        <v>320</v>
      </c>
      <c r="C97" s="16">
        <f>'[3]02'!C99</f>
        <v>0</v>
      </c>
      <c r="D97" s="16">
        <f>'[3]02'!D99</f>
        <v>110</v>
      </c>
      <c r="E97" s="16">
        <f>'[3]02'!E99</f>
        <v>0</v>
      </c>
      <c r="F97" s="16">
        <f>'[3]02'!F99</f>
        <v>830</v>
      </c>
      <c r="G97" s="16">
        <f>'[3]02'!G99</f>
        <v>0</v>
      </c>
      <c r="H97" s="17">
        <f t="shared" si="59"/>
        <v>1260</v>
      </c>
      <c r="I97" s="15">
        <f>'[3]02'!J99</f>
        <v>276.36</v>
      </c>
      <c r="J97" s="16">
        <f>'[3]02'!K99</f>
        <v>0</v>
      </c>
      <c r="K97" s="16">
        <f>'[3]02'!L99</f>
        <v>0</v>
      </c>
      <c r="L97" s="16">
        <f>'[3]02'!M99</f>
        <v>0</v>
      </c>
      <c r="M97" s="16">
        <f>'[3]02'!N99</f>
        <v>0</v>
      </c>
      <c r="N97" s="16">
        <f>'[3]02'!O99</f>
        <v>0</v>
      </c>
      <c r="O97" s="17">
        <f t="shared" si="60"/>
        <v>276.36</v>
      </c>
      <c r="P97" s="18">
        <f>frq!C97</f>
        <v>1</v>
      </c>
      <c r="Q97" s="15">
        <f t="shared" si="33"/>
        <v>276.36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276.36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244.36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244.36</v>
      </c>
      <c r="AT97" s="8">
        <v>32</v>
      </c>
      <c r="AU97" s="8">
        <v>0</v>
      </c>
      <c r="AW97" s="198">
        <v>32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32</v>
      </c>
      <c r="BD97" s="198">
        <v>0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0</v>
      </c>
      <c r="BL97" s="8">
        <f t="shared" si="53"/>
        <v>32</v>
      </c>
      <c r="BM97" s="8">
        <f t="shared" si="54"/>
        <v>0</v>
      </c>
      <c r="BN97" s="8">
        <f t="shared" si="55"/>
        <v>32</v>
      </c>
      <c r="BO97" s="8">
        <f t="shared" si="56"/>
        <v>0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'[3]02'!B100</f>
        <v>320</v>
      </c>
      <c r="C98" s="16">
        <f>'[3]02'!C100</f>
        <v>0</v>
      </c>
      <c r="D98" s="16">
        <f>'[3]02'!D100</f>
        <v>110</v>
      </c>
      <c r="E98" s="16">
        <f>'[3]02'!E100</f>
        <v>0</v>
      </c>
      <c r="F98" s="16">
        <f>'[3]02'!F100</f>
        <v>830</v>
      </c>
      <c r="G98" s="16">
        <f>'[3]02'!G100</f>
        <v>0</v>
      </c>
      <c r="H98" s="17">
        <f t="shared" si="59"/>
        <v>1260</v>
      </c>
      <c r="I98" s="15">
        <f>'[3]02'!J100</f>
        <v>270</v>
      </c>
      <c r="J98" s="16">
        <f>'[3]02'!K100</f>
        <v>0</v>
      </c>
      <c r="K98" s="16">
        <f>'[3]02'!L100</f>
        <v>0</v>
      </c>
      <c r="L98" s="16">
        <f>'[3]02'!M100</f>
        <v>0</v>
      </c>
      <c r="M98" s="16">
        <f>'[3]02'!N100</f>
        <v>0</v>
      </c>
      <c r="N98" s="16">
        <f>'[3]02'!O100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23.07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23.07</v>
      </c>
      <c r="AL98" s="8">
        <f t="shared" si="35"/>
        <v>214.93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214.93</v>
      </c>
      <c r="AT98" s="8">
        <v>32</v>
      </c>
      <c r="AU98" s="8">
        <v>23.07</v>
      </c>
      <c r="AW98" s="198">
        <v>32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32</v>
      </c>
      <c r="BD98" s="198">
        <v>23.07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23.07</v>
      </c>
      <c r="BL98" s="8">
        <f t="shared" si="53"/>
        <v>32</v>
      </c>
      <c r="BM98" s="8">
        <f t="shared" si="54"/>
        <v>23.07</v>
      </c>
      <c r="BN98" s="8">
        <f t="shared" si="55"/>
        <v>32</v>
      </c>
      <c r="BO98" s="8">
        <f t="shared" si="56"/>
        <v>23.07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2.64</v>
      </c>
      <c r="E99" s="15">
        <f t="shared" si="62"/>
        <v>0</v>
      </c>
      <c r="F99" s="15">
        <f t="shared" si="62"/>
        <v>19.760000000000002</v>
      </c>
      <c r="G99" s="15">
        <f t="shared" si="62"/>
        <v>0</v>
      </c>
      <c r="H99" s="15">
        <f t="shared" si="62"/>
        <v>30.08</v>
      </c>
      <c r="I99" s="15">
        <f t="shared" si="62"/>
        <v>6.8163199999999939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6.8163199999999939</v>
      </c>
      <c r="P99" s="15">
        <f t="shared" si="62"/>
        <v>2.4E-2</v>
      </c>
      <c r="Q99" s="15">
        <f t="shared" si="62"/>
        <v>6.8163199999999939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6.8163199999999939</v>
      </c>
      <c r="X99" s="15">
        <f t="shared" si="62"/>
        <v>0.73898750000000002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0.73898750000000002</v>
      </c>
      <c r="AE99" s="15">
        <f t="shared" si="62"/>
        <v>6.1437499999999978E-2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6.1437499999999978E-2</v>
      </c>
      <c r="AL99" s="15">
        <f t="shared" si="62"/>
        <v>6.0158949999999924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6.0158949999999924</v>
      </c>
      <c r="AS99" s="15">
        <f t="shared" si="62"/>
        <v>0</v>
      </c>
      <c r="AT99" s="15">
        <f t="shared" si="62"/>
        <v>0.73898750000000002</v>
      </c>
      <c r="AU99" s="15">
        <f t="shared" si="62"/>
        <v>6.1437499999999978E-2</v>
      </c>
      <c r="AV99" s="15">
        <f t="shared" si="62"/>
        <v>0</v>
      </c>
      <c r="AW99" s="15">
        <f t="shared" si="62"/>
        <v>0.73898750000000002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0.73898750000000002</v>
      </c>
      <c r="BD99" s="15">
        <f t="shared" si="62"/>
        <v>6.1437499999999978E-2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6.1437499999999978E-2</v>
      </c>
      <c r="BK99" s="15"/>
      <c r="BL99" s="15">
        <f t="shared" si="63"/>
        <v>0.73898750000000002</v>
      </c>
      <c r="BM99" s="15">
        <f t="shared" si="63"/>
        <v>6.1437499999999978E-2</v>
      </c>
      <c r="BN99" s="15">
        <f t="shared" si="63"/>
        <v>0.73898750000000002</v>
      </c>
      <c r="BO99" s="15">
        <f t="shared" si="63"/>
        <v>6.1437499999999978E-2</v>
      </c>
      <c r="BP99" s="15">
        <f t="shared" si="63"/>
        <v>0</v>
      </c>
      <c r="BQ99" s="15">
        <f t="shared" si="63"/>
        <v>0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44593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44593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158</v>
      </c>
      <c r="C3">
        <f>PPCL!C3</f>
        <v>0</v>
      </c>
      <c r="D3">
        <f>PPCL!M3</f>
        <v>158</v>
      </c>
      <c r="E3">
        <f>PPCL!N3</f>
        <v>0</v>
      </c>
      <c r="F3">
        <f>B3+C3</f>
        <v>158</v>
      </c>
      <c r="G3">
        <f>D3+E3</f>
        <v>158</v>
      </c>
      <c r="H3" s="154"/>
      <c r="I3">
        <f>BRPL_EOD!AG3+BRPL_EOD!AH3</f>
        <v>44.7</v>
      </c>
      <c r="J3">
        <f>BYPL_EOD!AG3+BYPL_EOD!AH3</f>
        <v>25.39</v>
      </c>
      <c r="K3">
        <f>MES_EOD!AG3+MES_EOD!AH3</f>
        <v>9.57</v>
      </c>
      <c r="L3">
        <f>NDMC_EOD!AG3+NDMC_EOD!AH3</f>
        <v>47.87</v>
      </c>
      <c r="M3">
        <f>TPDDL_EOD!AG3+TPDDL_EOD!AH3</f>
        <v>30.46</v>
      </c>
      <c r="N3">
        <f t="shared" ref="N3:N66" si="0">SUM(I3:M3)</f>
        <v>157.99</v>
      </c>
      <c r="O3" s="154">
        <f t="shared" ref="O3:O66" si="1">G3-N3</f>
        <v>9.9999999999909051E-3</v>
      </c>
      <c r="P3">
        <v>44.7</v>
      </c>
      <c r="Q3">
        <v>25.390599999999999</v>
      </c>
      <c r="R3">
        <v>9.5734605393896306</v>
      </c>
      <c r="S3">
        <v>47.873690205819727</v>
      </c>
      <c r="T3">
        <v>30.462249254790631</v>
      </c>
      <c r="U3" s="156">
        <f t="shared" ref="U3:U66" si="2">SUM(P3:T3)</f>
        <v>157.99999999999997</v>
      </c>
      <c r="V3" s="154">
        <f t="shared" ref="V3:V66" si="3">G3-U3</f>
        <v>0</v>
      </c>
    </row>
    <row r="4" spans="1:22">
      <c r="A4" t="s">
        <v>46</v>
      </c>
      <c r="B4">
        <f>PPCL!B4</f>
        <v>158</v>
      </c>
      <c r="C4">
        <f>PPCL!C4</f>
        <v>0</v>
      </c>
      <c r="D4">
        <f>PPCL!M4</f>
        <v>158</v>
      </c>
      <c r="E4">
        <f>PPCL!N4</f>
        <v>0</v>
      </c>
      <c r="F4">
        <f t="shared" ref="F4:F67" si="4">B4+C4</f>
        <v>158</v>
      </c>
      <c r="G4">
        <f t="shared" ref="G4:G67" si="5">D4+E4</f>
        <v>158</v>
      </c>
      <c r="H4" s="154"/>
      <c r="I4">
        <f>BRPL_EOD!AG4+BRPL_EOD!AH4</f>
        <v>44.7</v>
      </c>
      <c r="J4">
        <f>BYPL_EOD!AG4+BYPL_EOD!AH4</f>
        <v>25.39</v>
      </c>
      <c r="K4">
        <f>MES_EOD!AG4+MES_EOD!AH4</f>
        <v>9.57</v>
      </c>
      <c r="L4">
        <f>NDMC_EOD!AG4+NDMC_EOD!AH4</f>
        <v>47.87</v>
      </c>
      <c r="M4">
        <f>TPDDL_EOD!AG4+TPDDL_EOD!AH4</f>
        <v>30.46</v>
      </c>
      <c r="N4">
        <f t="shared" si="0"/>
        <v>157.99</v>
      </c>
      <c r="O4" s="154">
        <f t="shared" si="1"/>
        <v>9.9999999999909051E-3</v>
      </c>
      <c r="P4">
        <v>44.7</v>
      </c>
      <c r="Q4">
        <v>25.390599999999999</v>
      </c>
      <c r="R4">
        <v>9.5734605393896306</v>
      </c>
      <c r="S4">
        <v>47.873690205819727</v>
      </c>
      <c r="T4">
        <v>30.462249254790631</v>
      </c>
      <c r="U4" s="156">
        <f t="shared" si="2"/>
        <v>157.99999999999997</v>
      </c>
      <c r="V4" s="154">
        <f t="shared" si="3"/>
        <v>0</v>
      </c>
    </row>
    <row r="5" spans="1:22">
      <c r="A5" t="s">
        <v>47</v>
      </c>
      <c r="B5">
        <f>PPCL!B5</f>
        <v>158</v>
      </c>
      <c r="C5">
        <f>PPCL!C5</f>
        <v>0</v>
      </c>
      <c r="D5">
        <f>PPCL!M5</f>
        <v>158</v>
      </c>
      <c r="E5">
        <f>PPCL!N5</f>
        <v>0</v>
      </c>
      <c r="F5">
        <f t="shared" si="4"/>
        <v>158</v>
      </c>
      <c r="G5">
        <f t="shared" si="5"/>
        <v>158</v>
      </c>
      <c r="H5" s="154"/>
      <c r="I5">
        <f>BRPL_EOD!AG5+BRPL_EOD!AH5</f>
        <v>44.7</v>
      </c>
      <c r="J5">
        <f>BYPL_EOD!AG5+BYPL_EOD!AH5</f>
        <v>25.39</v>
      </c>
      <c r="K5">
        <f>MES_EOD!AG5+MES_EOD!AH5</f>
        <v>9.57</v>
      </c>
      <c r="L5">
        <f>NDMC_EOD!AG5+NDMC_EOD!AH5</f>
        <v>47.87</v>
      </c>
      <c r="M5">
        <f>TPDDL_EOD!AG5+TPDDL_EOD!AH5</f>
        <v>30.46</v>
      </c>
      <c r="N5">
        <f t="shared" si="0"/>
        <v>157.99</v>
      </c>
      <c r="O5" s="154">
        <f t="shared" si="1"/>
        <v>9.9999999999909051E-3</v>
      </c>
      <c r="P5">
        <v>44.7</v>
      </c>
      <c r="Q5">
        <v>25.390599999999999</v>
      </c>
      <c r="R5">
        <v>9.5734605393896306</v>
      </c>
      <c r="S5">
        <v>47.873690205819727</v>
      </c>
      <c r="T5">
        <v>30.462249254790631</v>
      </c>
      <c r="U5" s="156">
        <f t="shared" si="2"/>
        <v>157.99999999999997</v>
      </c>
      <c r="V5" s="154">
        <f t="shared" si="3"/>
        <v>0</v>
      </c>
    </row>
    <row r="6" spans="1:22">
      <c r="A6" t="s">
        <v>48</v>
      </c>
      <c r="B6">
        <f>PPCL!B6</f>
        <v>158</v>
      </c>
      <c r="C6">
        <f>PPCL!C6</f>
        <v>0</v>
      </c>
      <c r="D6">
        <f>PPCL!M6</f>
        <v>158</v>
      </c>
      <c r="E6">
        <f>PPCL!N6</f>
        <v>0</v>
      </c>
      <c r="F6">
        <f t="shared" si="4"/>
        <v>158</v>
      </c>
      <c r="G6">
        <f t="shared" si="5"/>
        <v>158</v>
      </c>
      <c r="H6" s="154"/>
      <c r="I6">
        <f>BRPL_EOD!AG6+BRPL_EOD!AH6</f>
        <v>44.7</v>
      </c>
      <c r="J6">
        <f>BYPL_EOD!AG6+BYPL_EOD!AH6</f>
        <v>25.39</v>
      </c>
      <c r="K6">
        <f>MES_EOD!AG6+MES_EOD!AH6</f>
        <v>9.57</v>
      </c>
      <c r="L6">
        <f>NDMC_EOD!AG6+NDMC_EOD!AH6</f>
        <v>47.87</v>
      </c>
      <c r="M6">
        <f>TPDDL_EOD!AG6+TPDDL_EOD!AH6</f>
        <v>30.46</v>
      </c>
      <c r="N6">
        <f t="shared" si="0"/>
        <v>157.99</v>
      </c>
      <c r="O6" s="154">
        <f t="shared" si="1"/>
        <v>9.9999999999909051E-3</v>
      </c>
      <c r="P6">
        <v>44.7</v>
      </c>
      <c r="Q6">
        <v>25.390599999999999</v>
      </c>
      <c r="R6">
        <v>9.5734605393896306</v>
      </c>
      <c r="S6">
        <v>47.873690205819727</v>
      </c>
      <c r="T6">
        <v>30.462249254790631</v>
      </c>
      <c r="U6" s="156">
        <f t="shared" si="2"/>
        <v>157.99999999999997</v>
      </c>
      <c r="V6" s="154">
        <f t="shared" si="3"/>
        <v>0</v>
      </c>
    </row>
    <row r="7" spans="1:22">
      <c r="A7" t="s">
        <v>49</v>
      </c>
      <c r="B7">
        <f>PPCL!B7</f>
        <v>158</v>
      </c>
      <c r="C7">
        <f>PPCL!C7</f>
        <v>0</v>
      </c>
      <c r="D7">
        <f>PPCL!M7</f>
        <v>158</v>
      </c>
      <c r="E7">
        <f>PPCL!N7</f>
        <v>0</v>
      </c>
      <c r="F7">
        <f t="shared" si="4"/>
        <v>158</v>
      </c>
      <c r="G7">
        <f t="shared" si="5"/>
        <v>158</v>
      </c>
      <c r="H7" s="154"/>
      <c r="I7">
        <f>BRPL_EOD!AG7+BRPL_EOD!AH7</f>
        <v>44.7</v>
      </c>
      <c r="J7">
        <f>BYPL_EOD!AG7+BYPL_EOD!AH7</f>
        <v>25.39</v>
      </c>
      <c r="K7">
        <f>MES_EOD!AG7+MES_EOD!AH7</f>
        <v>9.57</v>
      </c>
      <c r="L7">
        <f>NDMC_EOD!AG7+NDMC_EOD!AH7</f>
        <v>47.87</v>
      </c>
      <c r="M7">
        <f>TPDDL_EOD!AG7+TPDDL_EOD!AH7</f>
        <v>30.46</v>
      </c>
      <c r="N7">
        <f t="shared" si="0"/>
        <v>157.99</v>
      </c>
      <c r="O7" s="154">
        <f t="shared" si="1"/>
        <v>9.9999999999909051E-3</v>
      </c>
      <c r="P7">
        <v>44.7</v>
      </c>
      <c r="Q7">
        <v>25.390599999999999</v>
      </c>
      <c r="R7">
        <v>9.5734605393896306</v>
      </c>
      <c r="S7">
        <v>47.873690205819727</v>
      </c>
      <c r="T7">
        <v>30.462249254790631</v>
      </c>
      <c r="U7" s="156">
        <f t="shared" si="2"/>
        <v>157.99999999999997</v>
      </c>
      <c r="V7" s="154">
        <f t="shared" si="3"/>
        <v>0</v>
      </c>
    </row>
    <row r="8" spans="1:22">
      <c r="A8" t="s">
        <v>50</v>
      </c>
      <c r="B8">
        <f>PPCL!B8</f>
        <v>158</v>
      </c>
      <c r="C8">
        <f>PPCL!C8</f>
        <v>0</v>
      </c>
      <c r="D8">
        <f>PPCL!M8</f>
        <v>158</v>
      </c>
      <c r="E8">
        <f>PPCL!N8</f>
        <v>0</v>
      </c>
      <c r="F8">
        <f t="shared" si="4"/>
        <v>158</v>
      </c>
      <c r="G8">
        <f t="shared" si="5"/>
        <v>158</v>
      </c>
      <c r="H8" s="154"/>
      <c r="I8">
        <f>BRPL_EOD!AG8+BRPL_EOD!AH8</f>
        <v>44.7</v>
      </c>
      <c r="J8">
        <f>BYPL_EOD!AG8+BYPL_EOD!AH8</f>
        <v>25.39</v>
      </c>
      <c r="K8">
        <f>MES_EOD!AG8+MES_EOD!AH8</f>
        <v>9.57</v>
      </c>
      <c r="L8">
        <f>NDMC_EOD!AG8+NDMC_EOD!AH8</f>
        <v>47.87</v>
      </c>
      <c r="M8">
        <f>TPDDL_EOD!AG8+TPDDL_EOD!AH8</f>
        <v>30.46</v>
      </c>
      <c r="N8">
        <f t="shared" si="0"/>
        <v>157.99</v>
      </c>
      <c r="O8" s="154">
        <f t="shared" si="1"/>
        <v>9.9999999999909051E-3</v>
      </c>
      <c r="P8">
        <v>44.7</v>
      </c>
      <c r="Q8">
        <v>25.390599999999999</v>
      </c>
      <c r="R8">
        <v>9.5734605393896306</v>
      </c>
      <c r="S8">
        <v>47.873690205819727</v>
      </c>
      <c r="T8">
        <v>30.462249254790631</v>
      </c>
      <c r="U8" s="156">
        <f t="shared" si="2"/>
        <v>157.99999999999997</v>
      </c>
      <c r="V8" s="154">
        <f t="shared" si="3"/>
        <v>0</v>
      </c>
    </row>
    <row r="9" spans="1:22">
      <c r="A9" t="s">
        <v>51</v>
      </c>
      <c r="B9">
        <f>PPCL!B9</f>
        <v>161</v>
      </c>
      <c r="C9">
        <f>PPCL!C9</f>
        <v>0</v>
      </c>
      <c r="D9">
        <f>PPCL!M9</f>
        <v>161</v>
      </c>
      <c r="E9">
        <f>PPCL!N9</f>
        <v>0</v>
      </c>
      <c r="F9">
        <f t="shared" si="4"/>
        <v>161</v>
      </c>
      <c r="G9">
        <f t="shared" si="5"/>
        <v>161</v>
      </c>
      <c r="H9" s="154"/>
      <c r="I9">
        <f>BRPL_EOD!AG9+BRPL_EOD!AH9</f>
        <v>45.55</v>
      </c>
      <c r="J9">
        <f>BYPL_EOD!AG9+BYPL_EOD!AH9</f>
        <v>25.87</v>
      </c>
      <c r="K9">
        <f>MES_EOD!AG9+MES_EOD!AH9</f>
        <v>9.76</v>
      </c>
      <c r="L9">
        <f>NDMC_EOD!AG9+NDMC_EOD!AH9</f>
        <v>48.78</v>
      </c>
      <c r="M9">
        <f>TPDDL_EOD!AG9+TPDDL_EOD!AH9</f>
        <v>31.04</v>
      </c>
      <c r="N9">
        <f t="shared" si="0"/>
        <v>161</v>
      </c>
      <c r="O9" s="154">
        <f t="shared" si="1"/>
        <v>0</v>
      </c>
      <c r="P9">
        <v>45.55</v>
      </c>
      <c r="Q9">
        <v>25.87</v>
      </c>
      <c r="R9">
        <v>9.76</v>
      </c>
      <c r="S9">
        <v>48.78</v>
      </c>
      <c r="T9">
        <v>31.04</v>
      </c>
      <c r="U9" s="156">
        <f t="shared" si="2"/>
        <v>161</v>
      </c>
      <c r="V9" s="154">
        <f t="shared" si="3"/>
        <v>0</v>
      </c>
    </row>
    <row r="10" spans="1:22">
      <c r="A10" t="s">
        <v>52</v>
      </c>
      <c r="B10">
        <f>PPCL!B10</f>
        <v>158</v>
      </c>
      <c r="C10">
        <f>PPCL!C10</f>
        <v>0</v>
      </c>
      <c r="D10">
        <f>PPCL!M10</f>
        <v>158</v>
      </c>
      <c r="E10">
        <f>PPCL!N10</f>
        <v>0</v>
      </c>
      <c r="F10">
        <f t="shared" si="4"/>
        <v>158</v>
      </c>
      <c r="G10">
        <f t="shared" si="5"/>
        <v>158</v>
      </c>
      <c r="H10" s="154"/>
      <c r="I10">
        <f>BRPL_EOD!AG10+BRPL_EOD!AH10</f>
        <v>44.7</v>
      </c>
      <c r="J10">
        <f>BYPL_EOD!AG10+BYPL_EOD!AH10</f>
        <v>25.39</v>
      </c>
      <c r="K10">
        <f>MES_EOD!AG10+MES_EOD!AH10</f>
        <v>9.57</v>
      </c>
      <c r="L10">
        <f>NDMC_EOD!AG10+NDMC_EOD!AH10</f>
        <v>47.87</v>
      </c>
      <c r="M10">
        <f>TPDDL_EOD!AG10+TPDDL_EOD!AH10</f>
        <v>30.46</v>
      </c>
      <c r="N10">
        <f t="shared" si="0"/>
        <v>157.99</v>
      </c>
      <c r="O10" s="154">
        <f t="shared" si="1"/>
        <v>9.9999999999909051E-3</v>
      </c>
      <c r="P10">
        <v>44.7</v>
      </c>
      <c r="Q10">
        <v>25.390599999999999</v>
      </c>
      <c r="R10">
        <v>9.5734605393896306</v>
      </c>
      <c r="S10">
        <v>47.873690205819727</v>
      </c>
      <c r="T10">
        <v>30.462249254790631</v>
      </c>
      <c r="U10" s="156">
        <f t="shared" si="2"/>
        <v>157.99999999999997</v>
      </c>
      <c r="V10" s="154">
        <f t="shared" si="3"/>
        <v>0</v>
      </c>
    </row>
    <row r="11" spans="1:22">
      <c r="A11" t="s">
        <v>53</v>
      </c>
      <c r="B11">
        <f>PPCL!B11</f>
        <v>158</v>
      </c>
      <c r="C11">
        <f>PPCL!C11</f>
        <v>0</v>
      </c>
      <c r="D11">
        <f>PPCL!M11</f>
        <v>158</v>
      </c>
      <c r="E11">
        <f>PPCL!N11</f>
        <v>0</v>
      </c>
      <c r="F11">
        <f t="shared" si="4"/>
        <v>158</v>
      </c>
      <c r="G11">
        <f t="shared" si="5"/>
        <v>158</v>
      </c>
      <c r="H11" s="154"/>
      <c r="I11">
        <f>BRPL_EOD!AG11+BRPL_EOD!AH11</f>
        <v>44.7</v>
      </c>
      <c r="J11">
        <f>BYPL_EOD!AG11+BYPL_EOD!AH11</f>
        <v>25.39</v>
      </c>
      <c r="K11">
        <f>MES_EOD!AG11+MES_EOD!AH11</f>
        <v>9.57</v>
      </c>
      <c r="L11">
        <f>NDMC_EOD!AG11+NDMC_EOD!AH11</f>
        <v>47.87</v>
      </c>
      <c r="M11">
        <f>TPDDL_EOD!AG11+TPDDL_EOD!AH11</f>
        <v>30.46</v>
      </c>
      <c r="N11">
        <f t="shared" si="0"/>
        <v>157.99</v>
      </c>
      <c r="O11" s="154">
        <f t="shared" si="1"/>
        <v>9.9999999999909051E-3</v>
      </c>
      <c r="P11">
        <v>44.7</v>
      </c>
      <c r="Q11">
        <v>25.390599999999999</v>
      </c>
      <c r="R11">
        <v>9.5734605393896306</v>
      </c>
      <c r="S11">
        <v>47.873690205819727</v>
      </c>
      <c r="T11">
        <v>30.462249254790631</v>
      </c>
      <c r="U11" s="156">
        <f t="shared" si="2"/>
        <v>157.99999999999997</v>
      </c>
      <c r="V11" s="154">
        <f t="shared" si="3"/>
        <v>0</v>
      </c>
    </row>
    <row r="12" spans="1:22">
      <c r="A12" t="s">
        <v>54</v>
      </c>
      <c r="B12">
        <f>PPCL!B12</f>
        <v>158</v>
      </c>
      <c r="C12">
        <f>PPCL!C12</f>
        <v>0</v>
      </c>
      <c r="D12">
        <f>PPCL!M12</f>
        <v>158</v>
      </c>
      <c r="E12">
        <f>PPCL!N12</f>
        <v>0</v>
      </c>
      <c r="F12">
        <f t="shared" si="4"/>
        <v>158</v>
      </c>
      <c r="G12">
        <f t="shared" si="5"/>
        <v>158</v>
      </c>
      <c r="H12" s="154"/>
      <c r="I12">
        <f>BRPL_EOD!AG12+BRPL_EOD!AH12</f>
        <v>44.7</v>
      </c>
      <c r="J12">
        <f>BYPL_EOD!AG12+BYPL_EOD!AH12</f>
        <v>25.39</v>
      </c>
      <c r="K12">
        <f>MES_EOD!AG12+MES_EOD!AH12</f>
        <v>9.57</v>
      </c>
      <c r="L12">
        <f>NDMC_EOD!AG12+NDMC_EOD!AH12</f>
        <v>47.87</v>
      </c>
      <c r="M12">
        <f>TPDDL_EOD!AG12+TPDDL_EOD!AH12</f>
        <v>30.46</v>
      </c>
      <c r="N12">
        <f t="shared" si="0"/>
        <v>157.99</v>
      </c>
      <c r="O12" s="154">
        <f t="shared" si="1"/>
        <v>9.9999999999909051E-3</v>
      </c>
      <c r="P12">
        <v>44.7</v>
      </c>
      <c r="Q12">
        <v>25.390599999999999</v>
      </c>
      <c r="R12">
        <v>9.5734605393896306</v>
      </c>
      <c r="S12">
        <v>47.873690205819727</v>
      </c>
      <c r="T12">
        <v>30.462249254790631</v>
      </c>
      <c r="U12" s="156">
        <f t="shared" si="2"/>
        <v>157.99999999999997</v>
      </c>
      <c r="V12" s="154">
        <f t="shared" si="3"/>
        <v>0</v>
      </c>
    </row>
    <row r="13" spans="1:22">
      <c r="A13" t="s">
        <v>55</v>
      </c>
      <c r="B13">
        <f>PPCL!B13</f>
        <v>158</v>
      </c>
      <c r="C13">
        <f>PPCL!C13</f>
        <v>0</v>
      </c>
      <c r="D13">
        <f>PPCL!M13</f>
        <v>158</v>
      </c>
      <c r="E13">
        <f>PPCL!N13</f>
        <v>0</v>
      </c>
      <c r="F13">
        <f t="shared" si="4"/>
        <v>158</v>
      </c>
      <c r="G13">
        <f t="shared" si="5"/>
        <v>158</v>
      </c>
      <c r="H13" s="154"/>
      <c r="I13">
        <f>BRPL_EOD!AG13+BRPL_EOD!AH13</f>
        <v>44.7</v>
      </c>
      <c r="J13">
        <f>BYPL_EOD!AG13+BYPL_EOD!AH13</f>
        <v>25.39</v>
      </c>
      <c r="K13">
        <f>MES_EOD!AG13+MES_EOD!AH13</f>
        <v>9.57</v>
      </c>
      <c r="L13">
        <f>NDMC_EOD!AG13+NDMC_EOD!AH13</f>
        <v>47.87</v>
      </c>
      <c r="M13">
        <f>TPDDL_EOD!AG13+TPDDL_EOD!AH13</f>
        <v>30.46</v>
      </c>
      <c r="N13">
        <f t="shared" si="0"/>
        <v>157.99</v>
      </c>
      <c r="O13" s="154">
        <f t="shared" si="1"/>
        <v>9.9999999999909051E-3</v>
      </c>
      <c r="P13">
        <v>44.7</v>
      </c>
      <c r="Q13">
        <v>25.390599999999999</v>
      </c>
      <c r="R13">
        <v>9.5734605393896306</v>
      </c>
      <c r="S13">
        <v>47.873690205819727</v>
      </c>
      <c r="T13">
        <v>30.462249254790631</v>
      </c>
      <c r="U13" s="156">
        <f t="shared" si="2"/>
        <v>157.99999999999997</v>
      </c>
      <c r="V13" s="154">
        <f t="shared" si="3"/>
        <v>0</v>
      </c>
    </row>
    <row r="14" spans="1:22">
      <c r="A14" t="s">
        <v>56</v>
      </c>
      <c r="B14">
        <f>PPCL!B14</f>
        <v>158</v>
      </c>
      <c r="C14">
        <f>PPCL!C14</f>
        <v>0</v>
      </c>
      <c r="D14">
        <f>PPCL!M14</f>
        <v>158</v>
      </c>
      <c r="E14">
        <f>PPCL!N14</f>
        <v>0</v>
      </c>
      <c r="F14">
        <f t="shared" si="4"/>
        <v>158</v>
      </c>
      <c r="G14">
        <f t="shared" si="5"/>
        <v>158</v>
      </c>
      <c r="H14" s="154"/>
      <c r="I14">
        <f>BRPL_EOD!AG14+BRPL_EOD!AH14</f>
        <v>44.7</v>
      </c>
      <c r="J14">
        <f>BYPL_EOD!AG14+BYPL_EOD!AH14</f>
        <v>25.39</v>
      </c>
      <c r="K14">
        <f>MES_EOD!AG14+MES_EOD!AH14</f>
        <v>9.57</v>
      </c>
      <c r="L14">
        <f>NDMC_EOD!AG14+NDMC_EOD!AH14</f>
        <v>47.87</v>
      </c>
      <c r="M14">
        <f>TPDDL_EOD!AG14+TPDDL_EOD!AH14</f>
        <v>30.46</v>
      </c>
      <c r="N14">
        <f t="shared" si="0"/>
        <v>157.99</v>
      </c>
      <c r="O14" s="154">
        <f t="shared" si="1"/>
        <v>9.9999999999909051E-3</v>
      </c>
      <c r="P14">
        <v>44.7</v>
      </c>
      <c r="Q14">
        <v>25.390599999999999</v>
      </c>
      <c r="R14">
        <v>9.5734605393896306</v>
      </c>
      <c r="S14">
        <v>47.873690205819727</v>
      </c>
      <c r="T14">
        <v>30.462249254790631</v>
      </c>
      <c r="U14" s="156">
        <f t="shared" si="2"/>
        <v>157.99999999999997</v>
      </c>
      <c r="V14" s="154">
        <f t="shared" si="3"/>
        <v>0</v>
      </c>
    </row>
    <row r="15" spans="1:22">
      <c r="A15" t="s">
        <v>57</v>
      </c>
      <c r="B15">
        <f>PPCL!B15</f>
        <v>161</v>
      </c>
      <c r="C15">
        <f>PPCL!C15</f>
        <v>0</v>
      </c>
      <c r="D15">
        <f>PPCL!M15</f>
        <v>161</v>
      </c>
      <c r="E15">
        <f>PPCL!N15</f>
        <v>0</v>
      </c>
      <c r="F15">
        <f t="shared" si="4"/>
        <v>161</v>
      </c>
      <c r="G15">
        <f t="shared" si="5"/>
        <v>161</v>
      </c>
      <c r="H15" s="154"/>
      <c r="I15">
        <f>BRPL_EOD!AG15+BRPL_EOD!AH15</f>
        <v>45.55</v>
      </c>
      <c r="J15">
        <f>BYPL_EOD!AG15+BYPL_EOD!AH15</f>
        <v>25.87</v>
      </c>
      <c r="K15">
        <f>MES_EOD!AG15+MES_EOD!AH15</f>
        <v>9.76</v>
      </c>
      <c r="L15">
        <f>NDMC_EOD!AG15+NDMC_EOD!AH15</f>
        <v>48.78</v>
      </c>
      <c r="M15">
        <f>TPDDL_EOD!AG15+TPDDL_EOD!AH15</f>
        <v>31.04</v>
      </c>
      <c r="N15">
        <f t="shared" si="0"/>
        <v>161</v>
      </c>
      <c r="O15" s="154">
        <f t="shared" si="1"/>
        <v>0</v>
      </c>
      <c r="P15">
        <v>45.55</v>
      </c>
      <c r="Q15">
        <v>25.87</v>
      </c>
      <c r="R15">
        <v>9.76</v>
      </c>
      <c r="S15">
        <v>48.78</v>
      </c>
      <c r="T15">
        <v>31.04</v>
      </c>
      <c r="U15" s="156">
        <f t="shared" si="2"/>
        <v>161</v>
      </c>
      <c r="V15" s="154">
        <f t="shared" si="3"/>
        <v>0</v>
      </c>
    </row>
    <row r="16" spans="1:22">
      <c r="A16" t="s">
        <v>58</v>
      </c>
      <c r="B16">
        <f>PPCL!B16</f>
        <v>158</v>
      </c>
      <c r="C16">
        <f>PPCL!C16</f>
        <v>0</v>
      </c>
      <c r="D16">
        <f>PPCL!M16</f>
        <v>158</v>
      </c>
      <c r="E16">
        <f>PPCL!N16</f>
        <v>0</v>
      </c>
      <c r="F16">
        <f t="shared" si="4"/>
        <v>158</v>
      </c>
      <c r="G16">
        <f t="shared" si="5"/>
        <v>158</v>
      </c>
      <c r="H16" s="154"/>
      <c r="I16">
        <f>BRPL_EOD!AG16+BRPL_EOD!AH16</f>
        <v>44.7</v>
      </c>
      <c r="J16">
        <f>BYPL_EOD!AG16+BYPL_EOD!AH16</f>
        <v>25.39</v>
      </c>
      <c r="K16">
        <f>MES_EOD!AG16+MES_EOD!AH16</f>
        <v>9.57</v>
      </c>
      <c r="L16">
        <f>NDMC_EOD!AG16+NDMC_EOD!AH16</f>
        <v>47.87</v>
      </c>
      <c r="M16">
        <f>TPDDL_EOD!AG16+TPDDL_EOD!AH16</f>
        <v>30.46</v>
      </c>
      <c r="N16">
        <f t="shared" si="0"/>
        <v>157.99</v>
      </c>
      <c r="O16" s="154">
        <f t="shared" si="1"/>
        <v>9.9999999999909051E-3</v>
      </c>
      <c r="P16">
        <v>44.7</v>
      </c>
      <c r="Q16">
        <v>25.390599999999999</v>
      </c>
      <c r="R16">
        <v>9.5734605393896306</v>
      </c>
      <c r="S16">
        <v>47.873690205819727</v>
      </c>
      <c r="T16">
        <v>30.462249254790631</v>
      </c>
      <c r="U16" s="156">
        <f t="shared" si="2"/>
        <v>157.99999999999997</v>
      </c>
      <c r="V16" s="154">
        <f t="shared" si="3"/>
        <v>0</v>
      </c>
    </row>
    <row r="17" spans="1:22">
      <c r="A17" t="s">
        <v>59</v>
      </c>
      <c r="B17">
        <f>PPCL!B17</f>
        <v>158</v>
      </c>
      <c r="C17">
        <f>PPCL!C17</f>
        <v>0</v>
      </c>
      <c r="D17">
        <f>PPCL!M17</f>
        <v>158</v>
      </c>
      <c r="E17">
        <f>PPCL!N17</f>
        <v>0</v>
      </c>
      <c r="F17">
        <f t="shared" si="4"/>
        <v>158</v>
      </c>
      <c r="G17">
        <f t="shared" si="5"/>
        <v>158</v>
      </c>
      <c r="H17" s="154"/>
      <c r="I17">
        <f>BRPL_EOD!AG17+BRPL_EOD!AH17</f>
        <v>44.7</v>
      </c>
      <c r="J17">
        <f>BYPL_EOD!AG17+BYPL_EOD!AH17</f>
        <v>25.39</v>
      </c>
      <c r="K17">
        <f>MES_EOD!AG17+MES_EOD!AH17</f>
        <v>9.57</v>
      </c>
      <c r="L17">
        <f>NDMC_EOD!AG17+NDMC_EOD!AH17</f>
        <v>47.87</v>
      </c>
      <c r="M17">
        <f>TPDDL_EOD!AG17+TPDDL_EOD!AH17</f>
        <v>30.46</v>
      </c>
      <c r="N17">
        <f t="shared" si="0"/>
        <v>157.99</v>
      </c>
      <c r="O17" s="154">
        <f t="shared" si="1"/>
        <v>9.9999999999909051E-3</v>
      </c>
      <c r="P17">
        <v>44.7</v>
      </c>
      <c r="Q17">
        <v>25.390599999999999</v>
      </c>
      <c r="R17">
        <v>9.5734605393896306</v>
      </c>
      <c r="S17">
        <v>47.873690205819727</v>
      </c>
      <c r="T17">
        <v>30.462249254790631</v>
      </c>
      <c r="U17" s="156">
        <f t="shared" si="2"/>
        <v>157.99999999999997</v>
      </c>
      <c r="V17" s="154">
        <f t="shared" si="3"/>
        <v>0</v>
      </c>
    </row>
    <row r="18" spans="1:22">
      <c r="A18" t="s">
        <v>60</v>
      </c>
      <c r="B18">
        <f>PPCL!B18</f>
        <v>158</v>
      </c>
      <c r="C18">
        <f>PPCL!C18</f>
        <v>0</v>
      </c>
      <c r="D18">
        <f>PPCL!M18</f>
        <v>158</v>
      </c>
      <c r="E18">
        <f>PPCL!N18</f>
        <v>0</v>
      </c>
      <c r="F18">
        <f t="shared" si="4"/>
        <v>158</v>
      </c>
      <c r="G18">
        <f t="shared" si="5"/>
        <v>158</v>
      </c>
      <c r="H18" s="154"/>
      <c r="I18">
        <f>BRPL_EOD!AG18+BRPL_EOD!AH18</f>
        <v>44.7</v>
      </c>
      <c r="J18">
        <f>BYPL_EOD!AG18+BYPL_EOD!AH18</f>
        <v>25.39</v>
      </c>
      <c r="K18">
        <f>MES_EOD!AG18+MES_EOD!AH18</f>
        <v>9.57</v>
      </c>
      <c r="L18">
        <f>NDMC_EOD!AG18+NDMC_EOD!AH18</f>
        <v>47.87</v>
      </c>
      <c r="M18">
        <f>TPDDL_EOD!AG18+TPDDL_EOD!AH18</f>
        <v>30.46</v>
      </c>
      <c r="N18">
        <f t="shared" si="0"/>
        <v>157.99</v>
      </c>
      <c r="O18" s="154">
        <f t="shared" si="1"/>
        <v>9.9999999999909051E-3</v>
      </c>
      <c r="P18">
        <v>44.7</v>
      </c>
      <c r="Q18">
        <v>25.390599999999999</v>
      </c>
      <c r="R18">
        <v>9.5734605393896306</v>
      </c>
      <c r="S18">
        <v>47.873690205819727</v>
      </c>
      <c r="T18">
        <v>30.462249254790631</v>
      </c>
      <c r="U18" s="156">
        <f t="shared" si="2"/>
        <v>157.99999999999997</v>
      </c>
      <c r="V18" s="154">
        <f t="shared" si="3"/>
        <v>0</v>
      </c>
    </row>
    <row r="19" spans="1:22">
      <c r="A19" t="s">
        <v>61</v>
      </c>
      <c r="B19">
        <f>PPCL!B19</f>
        <v>158</v>
      </c>
      <c r="C19">
        <f>PPCL!C19</f>
        <v>0</v>
      </c>
      <c r="D19">
        <f>PPCL!M19</f>
        <v>158</v>
      </c>
      <c r="E19">
        <f>PPCL!N19</f>
        <v>0</v>
      </c>
      <c r="F19">
        <f t="shared" si="4"/>
        <v>158</v>
      </c>
      <c r="G19">
        <f t="shared" si="5"/>
        <v>158</v>
      </c>
      <c r="H19" s="154"/>
      <c r="I19">
        <f>BRPL_EOD!AG19+BRPL_EOD!AH19</f>
        <v>44.7</v>
      </c>
      <c r="J19">
        <f>BYPL_EOD!AG19+BYPL_EOD!AH19</f>
        <v>25.39</v>
      </c>
      <c r="K19">
        <f>MES_EOD!AG19+MES_EOD!AH19</f>
        <v>9.57</v>
      </c>
      <c r="L19">
        <f>NDMC_EOD!AG19+NDMC_EOD!AH19</f>
        <v>47.87</v>
      </c>
      <c r="M19">
        <f>TPDDL_EOD!AG19+TPDDL_EOD!AH19</f>
        <v>30.46</v>
      </c>
      <c r="N19">
        <f t="shared" si="0"/>
        <v>157.99</v>
      </c>
      <c r="O19" s="154">
        <f t="shared" si="1"/>
        <v>9.9999999999909051E-3</v>
      </c>
      <c r="P19">
        <v>44.7</v>
      </c>
      <c r="Q19">
        <v>25.390599999999999</v>
      </c>
      <c r="R19">
        <v>9.5734605393896306</v>
      </c>
      <c r="S19">
        <v>47.873690205819727</v>
      </c>
      <c r="T19">
        <v>30.462249254790631</v>
      </c>
      <c r="U19" s="156">
        <f t="shared" si="2"/>
        <v>157.99999999999997</v>
      </c>
      <c r="V19" s="154">
        <f t="shared" si="3"/>
        <v>0</v>
      </c>
    </row>
    <row r="20" spans="1:22">
      <c r="A20" t="s">
        <v>62</v>
      </c>
      <c r="B20">
        <f>PPCL!B20</f>
        <v>158</v>
      </c>
      <c r="C20">
        <f>PPCL!C20</f>
        <v>0</v>
      </c>
      <c r="D20">
        <f>PPCL!M20</f>
        <v>158</v>
      </c>
      <c r="E20">
        <f>PPCL!N20</f>
        <v>0</v>
      </c>
      <c r="F20">
        <f t="shared" si="4"/>
        <v>158</v>
      </c>
      <c r="G20">
        <f t="shared" si="5"/>
        <v>158</v>
      </c>
      <c r="H20" s="154"/>
      <c r="I20">
        <f>BRPL_EOD!AG20+BRPL_EOD!AH20</f>
        <v>44.7</v>
      </c>
      <c r="J20">
        <f>BYPL_EOD!AG20+BYPL_EOD!AH20</f>
        <v>25.39</v>
      </c>
      <c r="K20">
        <f>MES_EOD!AG20+MES_EOD!AH20</f>
        <v>9.57</v>
      </c>
      <c r="L20">
        <f>NDMC_EOD!AG20+NDMC_EOD!AH20</f>
        <v>47.87</v>
      </c>
      <c r="M20">
        <f>TPDDL_EOD!AG20+TPDDL_EOD!AH20</f>
        <v>30.46</v>
      </c>
      <c r="N20">
        <f t="shared" si="0"/>
        <v>157.99</v>
      </c>
      <c r="O20" s="154">
        <f t="shared" si="1"/>
        <v>9.9999999999909051E-3</v>
      </c>
      <c r="P20">
        <v>44.7</v>
      </c>
      <c r="Q20">
        <v>25.390599999999999</v>
      </c>
      <c r="R20">
        <v>9.5734605393896306</v>
      </c>
      <c r="S20">
        <v>47.873690205819727</v>
      </c>
      <c r="T20">
        <v>30.462249254790631</v>
      </c>
      <c r="U20" s="156">
        <f t="shared" si="2"/>
        <v>157.99999999999997</v>
      </c>
      <c r="V20" s="154">
        <f t="shared" si="3"/>
        <v>0</v>
      </c>
    </row>
    <row r="21" spans="1:22">
      <c r="A21" t="s">
        <v>63</v>
      </c>
      <c r="B21">
        <f>PPCL!B21</f>
        <v>161</v>
      </c>
      <c r="C21">
        <f>PPCL!C21</f>
        <v>0</v>
      </c>
      <c r="D21">
        <f>PPCL!M21</f>
        <v>161</v>
      </c>
      <c r="E21">
        <f>PPCL!N21</f>
        <v>0</v>
      </c>
      <c r="F21">
        <f t="shared" si="4"/>
        <v>161</v>
      </c>
      <c r="G21">
        <f t="shared" si="5"/>
        <v>161</v>
      </c>
      <c r="H21" s="154"/>
      <c r="I21">
        <f>BRPL_EOD!AG21+BRPL_EOD!AH21</f>
        <v>45.55</v>
      </c>
      <c r="J21">
        <f>BYPL_EOD!AG21+BYPL_EOD!AH21</f>
        <v>25.87</v>
      </c>
      <c r="K21">
        <f>MES_EOD!AG21+MES_EOD!AH21</f>
        <v>9.76</v>
      </c>
      <c r="L21">
        <f>NDMC_EOD!AG21+NDMC_EOD!AH21</f>
        <v>48.78</v>
      </c>
      <c r="M21">
        <f>TPDDL_EOD!AG21+TPDDL_EOD!AH21</f>
        <v>31.04</v>
      </c>
      <c r="N21">
        <f t="shared" si="0"/>
        <v>161</v>
      </c>
      <c r="O21" s="154">
        <f t="shared" si="1"/>
        <v>0</v>
      </c>
      <c r="P21">
        <v>45.55</v>
      </c>
      <c r="Q21">
        <v>25.87</v>
      </c>
      <c r="R21">
        <v>9.76</v>
      </c>
      <c r="S21">
        <v>48.78</v>
      </c>
      <c r="T21">
        <v>31.04</v>
      </c>
      <c r="U21" s="156">
        <f t="shared" si="2"/>
        <v>161</v>
      </c>
      <c r="V21" s="154">
        <f t="shared" si="3"/>
        <v>0</v>
      </c>
    </row>
    <row r="22" spans="1:22">
      <c r="A22" t="s">
        <v>64</v>
      </c>
      <c r="B22">
        <f>PPCL!B22</f>
        <v>158</v>
      </c>
      <c r="C22">
        <f>PPCL!C22</f>
        <v>0</v>
      </c>
      <c r="D22">
        <f>PPCL!M22</f>
        <v>158</v>
      </c>
      <c r="E22">
        <f>PPCL!N22</f>
        <v>0</v>
      </c>
      <c r="F22">
        <f t="shared" si="4"/>
        <v>158</v>
      </c>
      <c r="G22">
        <f t="shared" si="5"/>
        <v>158</v>
      </c>
      <c r="H22" s="154"/>
      <c r="I22">
        <f>BRPL_EOD!AG22+BRPL_EOD!AH22</f>
        <v>44.7</v>
      </c>
      <c r="J22">
        <f>BYPL_EOD!AG22+BYPL_EOD!AH22</f>
        <v>25.39</v>
      </c>
      <c r="K22">
        <f>MES_EOD!AG22+MES_EOD!AH22</f>
        <v>9.57</v>
      </c>
      <c r="L22">
        <f>NDMC_EOD!AG22+NDMC_EOD!AH22</f>
        <v>47.87</v>
      </c>
      <c r="M22">
        <f>TPDDL_EOD!AG22+TPDDL_EOD!AH22</f>
        <v>30.46</v>
      </c>
      <c r="N22">
        <f t="shared" si="0"/>
        <v>157.99</v>
      </c>
      <c r="O22" s="154">
        <f t="shared" si="1"/>
        <v>9.9999999999909051E-3</v>
      </c>
      <c r="P22">
        <v>44.7</v>
      </c>
      <c r="Q22">
        <v>25.390599999999999</v>
      </c>
      <c r="R22">
        <v>9.5734605393896306</v>
      </c>
      <c r="S22">
        <v>47.873690205819727</v>
      </c>
      <c r="T22">
        <v>30.462249254790631</v>
      </c>
      <c r="U22" s="156">
        <f t="shared" si="2"/>
        <v>157.99999999999997</v>
      </c>
      <c r="V22" s="154">
        <f t="shared" si="3"/>
        <v>0</v>
      </c>
    </row>
    <row r="23" spans="1:22">
      <c r="A23" t="s">
        <v>65</v>
      </c>
      <c r="B23">
        <f>PPCL!B23</f>
        <v>158</v>
      </c>
      <c r="C23">
        <f>PPCL!C23</f>
        <v>0</v>
      </c>
      <c r="D23">
        <f>PPCL!M23</f>
        <v>158</v>
      </c>
      <c r="E23">
        <f>PPCL!N23</f>
        <v>0</v>
      </c>
      <c r="F23">
        <f t="shared" si="4"/>
        <v>158</v>
      </c>
      <c r="G23">
        <f t="shared" si="5"/>
        <v>158</v>
      </c>
      <c r="H23" s="154"/>
      <c r="I23">
        <f>BRPL_EOD!AG23+BRPL_EOD!AH23</f>
        <v>44.7</v>
      </c>
      <c r="J23">
        <f>BYPL_EOD!AG23+BYPL_EOD!AH23</f>
        <v>25.39</v>
      </c>
      <c r="K23">
        <f>MES_EOD!AG23+MES_EOD!AH23</f>
        <v>9.57</v>
      </c>
      <c r="L23">
        <f>NDMC_EOD!AG23+NDMC_EOD!AH23</f>
        <v>47.87</v>
      </c>
      <c r="M23">
        <f>TPDDL_EOD!AG23+TPDDL_EOD!AH23</f>
        <v>30.46</v>
      </c>
      <c r="N23">
        <f t="shared" si="0"/>
        <v>157.99</v>
      </c>
      <c r="O23" s="154">
        <f t="shared" si="1"/>
        <v>9.9999999999909051E-3</v>
      </c>
      <c r="P23">
        <v>44.7</v>
      </c>
      <c r="Q23">
        <v>25.390599999999999</v>
      </c>
      <c r="R23">
        <v>9.5734605393896306</v>
      </c>
      <c r="S23">
        <v>47.873690205819727</v>
      </c>
      <c r="T23">
        <v>30.462249254790631</v>
      </c>
      <c r="U23" s="156">
        <f t="shared" si="2"/>
        <v>157.99999999999997</v>
      </c>
      <c r="V23" s="154">
        <f t="shared" si="3"/>
        <v>0</v>
      </c>
    </row>
    <row r="24" spans="1:22">
      <c r="A24" t="s">
        <v>66</v>
      </c>
      <c r="B24">
        <f>PPCL!B24</f>
        <v>158</v>
      </c>
      <c r="C24">
        <f>PPCL!C24</f>
        <v>0</v>
      </c>
      <c r="D24">
        <f>PPCL!M24</f>
        <v>158</v>
      </c>
      <c r="E24">
        <f>PPCL!N24</f>
        <v>0</v>
      </c>
      <c r="F24">
        <f t="shared" si="4"/>
        <v>158</v>
      </c>
      <c r="G24">
        <f t="shared" si="5"/>
        <v>158</v>
      </c>
      <c r="H24" s="154"/>
      <c r="I24">
        <f>BRPL_EOD!AG24+BRPL_EOD!AH24</f>
        <v>44.7</v>
      </c>
      <c r="J24">
        <f>BYPL_EOD!AG24+BYPL_EOD!AH24</f>
        <v>25.39</v>
      </c>
      <c r="K24">
        <f>MES_EOD!AG24+MES_EOD!AH24</f>
        <v>9.57</v>
      </c>
      <c r="L24">
        <f>NDMC_EOD!AG24+NDMC_EOD!AH24</f>
        <v>47.87</v>
      </c>
      <c r="M24">
        <f>TPDDL_EOD!AG24+TPDDL_EOD!AH24</f>
        <v>30.46</v>
      </c>
      <c r="N24">
        <f t="shared" si="0"/>
        <v>157.99</v>
      </c>
      <c r="O24" s="154">
        <f t="shared" si="1"/>
        <v>9.9999999999909051E-3</v>
      </c>
      <c r="P24">
        <v>44.7</v>
      </c>
      <c r="Q24">
        <v>25.390599999999999</v>
      </c>
      <c r="R24">
        <v>9.5734605393896306</v>
      </c>
      <c r="S24">
        <v>47.873690205819727</v>
      </c>
      <c r="T24">
        <v>30.462249254790631</v>
      </c>
      <c r="U24" s="156">
        <f t="shared" si="2"/>
        <v>157.99999999999997</v>
      </c>
      <c r="V24" s="154">
        <f t="shared" si="3"/>
        <v>0</v>
      </c>
    </row>
    <row r="25" spans="1:22">
      <c r="A25" t="s">
        <v>67</v>
      </c>
      <c r="B25">
        <f>PPCL!B25</f>
        <v>158</v>
      </c>
      <c r="C25">
        <f>PPCL!C25</f>
        <v>0</v>
      </c>
      <c r="D25">
        <f>PPCL!M25</f>
        <v>158</v>
      </c>
      <c r="E25">
        <f>PPCL!N25</f>
        <v>0</v>
      </c>
      <c r="F25">
        <f t="shared" si="4"/>
        <v>158</v>
      </c>
      <c r="G25">
        <f t="shared" si="5"/>
        <v>158</v>
      </c>
      <c r="H25" s="154"/>
      <c r="I25">
        <f>BRPL_EOD!AG25+BRPL_EOD!AH25</f>
        <v>44.7</v>
      </c>
      <c r="J25">
        <f>BYPL_EOD!AG25+BYPL_EOD!AH25</f>
        <v>25.39</v>
      </c>
      <c r="K25">
        <f>MES_EOD!AG25+MES_EOD!AH25</f>
        <v>9.57</v>
      </c>
      <c r="L25">
        <f>NDMC_EOD!AG25+NDMC_EOD!AH25</f>
        <v>47.87</v>
      </c>
      <c r="M25">
        <f>TPDDL_EOD!AG25+TPDDL_EOD!AH25</f>
        <v>30.46</v>
      </c>
      <c r="N25">
        <f t="shared" si="0"/>
        <v>157.99</v>
      </c>
      <c r="O25" s="154">
        <f t="shared" si="1"/>
        <v>9.9999999999909051E-3</v>
      </c>
      <c r="P25">
        <v>44.7</v>
      </c>
      <c r="Q25">
        <v>25.390599999999999</v>
      </c>
      <c r="R25">
        <v>9.5734605393896306</v>
      </c>
      <c r="S25">
        <v>47.873690205819727</v>
      </c>
      <c r="T25">
        <v>30.462249254790631</v>
      </c>
      <c r="U25" s="156">
        <f t="shared" si="2"/>
        <v>157.99999999999997</v>
      </c>
      <c r="V25" s="154">
        <f t="shared" si="3"/>
        <v>0</v>
      </c>
    </row>
    <row r="26" spans="1:22">
      <c r="A26" t="s">
        <v>68</v>
      </c>
      <c r="B26">
        <f>PPCL!B26</f>
        <v>158</v>
      </c>
      <c r="C26">
        <f>PPCL!C26</f>
        <v>0</v>
      </c>
      <c r="D26">
        <f>PPCL!M26</f>
        <v>158</v>
      </c>
      <c r="E26">
        <f>PPCL!N26</f>
        <v>0</v>
      </c>
      <c r="F26">
        <f t="shared" si="4"/>
        <v>158</v>
      </c>
      <c r="G26">
        <f t="shared" si="5"/>
        <v>158</v>
      </c>
      <c r="H26" s="154"/>
      <c r="I26">
        <f>BRPL_EOD!AG26+BRPL_EOD!AH26</f>
        <v>44.7</v>
      </c>
      <c r="J26">
        <f>BYPL_EOD!AG26+BYPL_EOD!AH26</f>
        <v>25.39</v>
      </c>
      <c r="K26">
        <f>MES_EOD!AG26+MES_EOD!AH26</f>
        <v>9.57</v>
      </c>
      <c r="L26">
        <f>NDMC_EOD!AG26+NDMC_EOD!AH26</f>
        <v>47.87</v>
      </c>
      <c r="M26">
        <f>TPDDL_EOD!AG26+TPDDL_EOD!AH26</f>
        <v>30.46</v>
      </c>
      <c r="N26">
        <f t="shared" si="0"/>
        <v>157.99</v>
      </c>
      <c r="O26" s="154">
        <f t="shared" si="1"/>
        <v>9.9999999999909051E-3</v>
      </c>
      <c r="P26">
        <v>44.7</v>
      </c>
      <c r="Q26">
        <v>25.390599999999999</v>
      </c>
      <c r="R26">
        <v>9.5734605393896306</v>
      </c>
      <c r="S26">
        <v>47.873690205819727</v>
      </c>
      <c r="T26">
        <v>30.462249254790631</v>
      </c>
      <c r="U26" s="156">
        <f t="shared" si="2"/>
        <v>157.99999999999997</v>
      </c>
      <c r="V26" s="154">
        <f t="shared" si="3"/>
        <v>0</v>
      </c>
    </row>
    <row r="27" spans="1:22">
      <c r="A27" t="s">
        <v>69</v>
      </c>
      <c r="B27">
        <f>PPCL!B27</f>
        <v>161</v>
      </c>
      <c r="C27">
        <f>PPCL!C27</f>
        <v>0</v>
      </c>
      <c r="D27">
        <f>PPCL!M27</f>
        <v>161</v>
      </c>
      <c r="E27">
        <f>PPCL!N27</f>
        <v>0</v>
      </c>
      <c r="F27">
        <f t="shared" si="4"/>
        <v>161</v>
      </c>
      <c r="G27">
        <f t="shared" si="5"/>
        <v>161</v>
      </c>
      <c r="H27" s="154"/>
      <c r="I27">
        <f>BRPL_EOD!AG27+BRPL_EOD!AH27</f>
        <v>45.55</v>
      </c>
      <c r="J27">
        <f>BYPL_EOD!AG27+BYPL_EOD!AH27</f>
        <v>25.87</v>
      </c>
      <c r="K27">
        <f>MES_EOD!AG27+MES_EOD!AH27</f>
        <v>9.76</v>
      </c>
      <c r="L27">
        <f>NDMC_EOD!AG27+NDMC_EOD!AH27</f>
        <v>48.78</v>
      </c>
      <c r="M27">
        <f>TPDDL_EOD!AG27+TPDDL_EOD!AH27</f>
        <v>31.04</v>
      </c>
      <c r="N27">
        <f t="shared" si="0"/>
        <v>161</v>
      </c>
      <c r="O27" s="154">
        <f t="shared" si="1"/>
        <v>0</v>
      </c>
      <c r="P27">
        <v>45.55</v>
      </c>
      <c r="Q27">
        <v>25.87</v>
      </c>
      <c r="R27">
        <v>9.76</v>
      </c>
      <c r="S27">
        <v>48.78</v>
      </c>
      <c r="T27">
        <v>31.04</v>
      </c>
      <c r="U27" s="156">
        <f t="shared" si="2"/>
        <v>161</v>
      </c>
      <c r="V27" s="154">
        <f t="shared" si="3"/>
        <v>0</v>
      </c>
    </row>
    <row r="28" spans="1:22">
      <c r="A28" t="s">
        <v>70</v>
      </c>
      <c r="B28">
        <f>PPCL!B28</f>
        <v>158</v>
      </c>
      <c r="C28">
        <f>PPCL!C28</f>
        <v>0</v>
      </c>
      <c r="D28">
        <f>PPCL!M28</f>
        <v>158</v>
      </c>
      <c r="E28">
        <f>PPCL!N28</f>
        <v>0</v>
      </c>
      <c r="F28">
        <f t="shared" si="4"/>
        <v>158</v>
      </c>
      <c r="G28">
        <f t="shared" si="5"/>
        <v>158</v>
      </c>
      <c r="H28" s="154"/>
      <c r="I28">
        <f>BRPL_EOD!AG28+BRPL_EOD!AH28</f>
        <v>44.7</v>
      </c>
      <c r="J28">
        <f>BYPL_EOD!AG28+BYPL_EOD!AH28</f>
        <v>25.39</v>
      </c>
      <c r="K28">
        <f>MES_EOD!AG28+MES_EOD!AH28</f>
        <v>9.57</v>
      </c>
      <c r="L28">
        <f>NDMC_EOD!AG28+NDMC_EOD!AH28</f>
        <v>47.87</v>
      </c>
      <c r="M28">
        <f>TPDDL_EOD!AG28+TPDDL_EOD!AH28</f>
        <v>30.46</v>
      </c>
      <c r="N28">
        <f t="shared" si="0"/>
        <v>157.99</v>
      </c>
      <c r="O28" s="154">
        <f t="shared" si="1"/>
        <v>9.9999999999909051E-3</v>
      </c>
      <c r="P28">
        <v>44.7</v>
      </c>
      <c r="Q28">
        <v>25.390599999999999</v>
      </c>
      <c r="R28">
        <v>9.5734605393896306</v>
      </c>
      <c r="S28">
        <v>47.873690205819727</v>
      </c>
      <c r="T28">
        <v>30.462249254790631</v>
      </c>
      <c r="U28" s="156">
        <f t="shared" si="2"/>
        <v>157.99999999999997</v>
      </c>
      <c r="V28" s="154">
        <f t="shared" si="3"/>
        <v>0</v>
      </c>
    </row>
    <row r="29" spans="1:22">
      <c r="A29" t="s">
        <v>71</v>
      </c>
      <c r="B29">
        <f>PPCL!B29</f>
        <v>158</v>
      </c>
      <c r="C29">
        <f>PPCL!C29</f>
        <v>0</v>
      </c>
      <c r="D29">
        <f>PPCL!M29</f>
        <v>158</v>
      </c>
      <c r="E29">
        <f>PPCL!N29</f>
        <v>0</v>
      </c>
      <c r="F29">
        <f t="shared" si="4"/>
        <v>158</v>
      </c>
      <c r="G29">
        <f t="shared" si="5"/>
        <v>158</v>
      </c>
      <c r="H29" s="154"/>
      <c r="I29">
        <f>BRPL_EOD!AG29+BRPL_EOD!AH29</f>
        <v>44.7</v>
      </c>
      <c r="J29">
        <f>BYPL_EOD!AG29+BYPL_EOD!AH29</f>
        <v>25.39</v>
      </c>
      <c r="K29">
        <f>MES_EOD!AG29+MES_EOD!AH29</f>
        <v>9.57</v>
      </c>
      <c r="L29">
        <f>NDMC_EOD!AG29+NDMC_EOD!AH29</f>
        <v>47.87</v>
      </c>
      <c r="M29">
        <f>TPDDL_EOD!AG29+TPDDL_EOD!AH29</f>
        <v>30.46</v>
      </c>
      <c r="N29">
        <f t="shared" si="0"/>
        <v>157.99</v>
      </c>
      <c r="O29" s="154">
        <f t="shared" si="1"/>
        <v>9.9999999999909051E-3</v>
      </c>
      <c r="P29">
        <v>44.7</v>
      </c>
      <c r="Q29">
        <v>25.390599999999999</v>
      </c>
      <c r="R29">
        <v>9.5734605393896306</v>
      </c>
      <c r="S29">
        <v>47.873690205819727</v>
      </c>
      <c r="T29">
        <v>30.462249254790631</v>
      </c>
      <c r="U29" s="156">
        <f t="shared" si="2"/>
        <v>157.99999999999997</v>
      </c>
      <c r="V29" s="154">
        <f t="shared" si="3"/>
        <v>0</v>
      </c>
    </row>
    <row r="30" spans="1:22">
      <c r="A30" t="s">
        <v>72</v>
      </c>
      <c r="B30">
        <f>PPCL!B30</f>
        <v>158</v>
      </c>
      <c r="C30">
        <f>PPCL!C30</f>
        <v>0</v>
      </c>
      <c r="D30">
        <f>PPCL!M30</f>
        <v>158</v>
      </c>
      <c r="E30">
        <f>PPCL!N30</f>
        <v>0</v>
      </c>
      <c r="F30">
        <f t="shared" si="4"/>
        <v>158</v>
      </c>
      <c r="G30">
        <f t="shared" si="5"/>
        <v>158</v>
      </c>
      <c r="H30" s="154"/>
      <c r="I30">
        <f>BRPL_EOD!AG30+BRPL_EOD!AH30</f>
        <v>44.7</v>
      </c>
      <c r="J30">
        <f>BYPL_EOD!AG30+BYPL_EOD!AH30</f>
        <v>25.39</v>
      </c>
      <c r="K30">
        <f>MES_EOD!AG30+MES_EOD!AH30</f>
        <v>9.57</v>
      </c>
      <c r="L30">
        <f>NDMC_EOD!AG30+NDMC_EOD!AH30</f>
        <v>47.87</v>
      </c>
      <c r="M30">
        <f>TPDDL_EOD!AG30+TPDDL_EOD!AH30</f>
        <v>30.46</v>
      </c>
      <c r="N30">
        <f t="shared" si="0"/>
        <v>157.99</v>
      </c>
      <c r="O30" s="154">
        <f t="shared" si="1"/>
        <v>9.9999999999909051E-3</v>
      </c>
      <c r="P30">
        <v>44.7</v>
      </c>
      <c r="Q30">
        <v>25.390599999999999</v>
      </c>
      <c r="R30">
        <v>9.5734605393896306</v>
      </c>
      <c r="S30">
        <v>47.873690205819727</v>
      </c>
      <c r="T30">
        <v>30.462249254790631</v>
      </c>
      <c r="U30" s="156">
        <f t="shared" si="2"/>
        <v>157.99999999999997</v>
      </c>
      <c r="V30" s="154">
        <f t="shared" si="3"/>
        <v>0</v>
      </c>
    </row>
    <row r="31" spans="1:22">
      <c r="A31" t="s">
        <v>73</v>
      </c>
      <c r="B31">
        <f>PPCL!B31</f>
        <v>160</v>
      </c>
      <c r="C31">
        <f>PPCL!C31</f>
        <v>0</v>
      </c>
      <c r="D31">
        <f>PPCL!M31</f>
        <v>160</v>
      </c>
      <c r="E31">
        <f>PPCL!N31</f>
        <v>0</v>
      </c>
      <c r="F31">
        <f t="shared" si="4"/>
        <v>160</v>
      </c>
      <c r="G31">
        <f t="shared" si="5"/>
        <v>160</v>
      </c>
      <c r="H31" s="154"/>
      <c r="I31">
        <f>BRPL_EOD!AG31+BRPL_EOD!AH31</f>
        <v>45.26</v>
      </c>
      <c r="J31">
        <f>BYPL_EOD!AG31+BYPL_EOD!AH31</f>
        <v>25.71</v>
      </c>
      <c r="K31">
        <f>MES_EOD!AG31+MES_EOD!AH31</f>
        <v>9.6999999999999993</v>
      </c>
      <c r="L31">
        <f>NDMC_EOD!AG31+NDMC_EOD!AH31</f>
        <v>48.48</v>
      </c>
      <c r="M31">
        <f>TPDDL_EOD!AG31+TPDDL_EOD!AH31</f>
        <v>30.85</v>
      </c>
      <c r="N31">
        <f t="shared" si="0"/>
        <v>160</v>
      </c>
      <c r="O31" s="154">
        <f t="shared" si="1"/>
        <v>0</v>
      </c>
      <c r="P31">
        <v>45.26</v>
      </c>
      <c r="Q31">
        <v>25.71</v>
      </c>
      <c r="R31">
        <v>9.6999999999999993</v>
      </c>
      <c r="S31">
        <v>48.48</v>
      </c>
      <c r="T31">
        <v>30.85</v>
      </c>
      <c r="U31" s="156">
        <f t="shared" si="2"/>
        <v>160</v>
      </c>
      <c r="V31" s="154">
        <f t="shared" si="3"/>
        <v>0</v>
      </c>
    </row>
    <row r="32" spans="1:22">
      <c r="A32" t="s">
        <v>74</v>
      </c>
      <c r="B32">
        <f>PPCL!B32</f>
        <v>160</v>
      </c>
      <c r="C32">
        <f>PPCL!C32</f>
        <v>0</v>
      </c>
      <c r="D32">
        <f>PPCL!M32</f>
        <v>160</v>
      </c>
      <c r="E32">
        <f>PPCL!N32</f>
        <v>0</v>
      </c>
      <c r="F32">
        <f t="shared" si="4"/>
        <v>160</v>
      </c>
      <c r="G32">
        <f t="shared" si="5"/>
        <v>160</v>
      </c>
      <c r="H32" s="154"/>
      <c r="I32">
        <f>BRPL_EOD!AG32+BRPL_EOD!AH32</f>
        <v>45.26</v>
      </c>
      <c r="J32">
        <f>BYPL_EOD!AG32+BYPL_EOD!AH32</f>
        <v>25.71</v>
      </c>
      <c r="K32">
        <f>MES_EOD!AG32+MES_EOD!AH32</f>
        <v>9.6999999999999993</v>
      </c>
      <c r="L32">
        <f>NDMC_EOD!AG32+NDMC_EOD!AH32</f>
        <v>48.48</v>
      </c>
      <c r="M32">
        <f>TPDDL_EOD!AG32+TPDDL_EOD!AH32</f>
        <v>30.85</v>
      </c>
      <c r="N32">
        <f t="shared" si="0"/>
        <v>160</v>
      </c>
      <c r="O32" s="154">
        <f t="shared" si="1"/>
        <v>0</v>
      </c>
      <c r="P32">
        <v>45.26</v>
      </c>
      <c r="Q32">
        <v>25.71</v>
      </c>
      <c r="R32">
        <v>9.6999999999999993</v>
      </c>
      <c r="S32">
        <v>48.48</v>
      </c>
      <c r="T32">
        <v>30.85</v>
      </c>
      <c r="U32" s="156">
        <f t="shared" si="2"/>
        <v>160</v>
      </c>
      <c r="V32" s="154">
        <f t="shared" si="3"/>
        <v>0</v>
      </c>
    </row>
    <row r="33" spans="1:22">
      <c r="A33" t="s">
        <v>75</v>
      </c>
      <c r="B33">
        <f>PPCL!B33</f>
        <v>162</v>
      </c>
      <c r="C33">
        <f>PPCL!C33</f>
        <v>0</v>
      </c>
      <c r="D33">
        <f>PPCL!M33</f>
        <v>162</v>
      </c>
      <c r="E33">
        <f>PPCL!N33</f>
        <v>0</v>
      </c>
      <c r="F33">
        <f t="shared" si="4"/>
        <v>162</v>
      </c>
      <c r="G33">
        <f t="shared" si="5"/>
        <v>162</v>
      </c>
      <c r="H33" s="154"/>
      <c r="I33">
        <f>BRPL_EOD!AG33+BRPL_EOD!AH33</f>
        <v>45.83</v>
      </c>
      <c r="J33">
        <f>BYPL_EOD!AG33+BYPL_EOD!AH33</f>
        <v>26.03</v>
      </c>
      <c r="K33">
        <f>MES_EOD!AG33+MES_EOD!AH33</f>
        <v>9.82</v>
      </c>
      <c r="L33">
        <f>NDMC_EOD!AG33+NDMC_EOD!AH33</f>
        <v>49.09</v>
      </c>
      <c r="M33">
        <f>TPDDL_EOD!AG33+TPDDL_EOD!AH33</f>
        <v>31.23</v>
      </c>
      <c r="N33">
        <f t="shared" si="0"/>
        <v>162</v>
      </c>
      <c r="O33" s="154">
        <f t="shared" si="1"/>
        <v>0</v>
      </c>
      <c r="P33">
        <v>45.83</v>
      </c>
      <c r="Q33">
        <v>26.03</v>
      </c>
      <c r="R33">
        <v>9.82</v>
      </c>
      <c r="S33">
        <v>49.09</v>
      </c>
      <c r="T33">
        <v>31.23</v>
      </c>
      <c r="U33" s="156">
        <f t="shared" si="2"/>
        <v>162</v>
      </c>
      <c r="V33" s="154">
        <f t="shared" si="3"/>
        <v>0</v>
      </c>
    </row>
    <row r="34" spans="1:22">
      <c r="A34" t="s">
        <v>76</v>
      </c>
      <c r="B34">
        <f>PPCL!B34</f>
        <v>158</v>
      </c>
      <c r="C34">
        <f>PPCL!C34</f>
        <v>0</v>
      </c>
      <c r="D34">
        <f>PPCL!M34</f>
        <v>158</v>
      </c>
      <c r="E34">
        <f>PPCL!N34</f>
        <v>0</v>
      </c>
      <c r="F34">
        <f t="shared" si="4"/>
        <v>158</v>
      </c>
      <c r="G34">
        <f t="shared" si="5"/>
        <v>158</v>
      </c>
      <c r="H34" s="154"/>
      <c r="I34">
        <f>BRPL_EOD!AG34+BRPL_EOD!AH34</f>
        <v>44.7</v>
      </c>
      <c r="J34">
        <f>BYPL_EOD!AG34+BYPL_EOD!AH34</f>
        <v>25.39</v>
      </c>
      <c r="K34">
        <f>MES_EOD!AG34+MES_EOD!AH34</f>
        <v>9.57</v>
      </c>
      <c r="L34">
        <f>NDMC_EOD!AG34+NDMC_EOD!AH34</f>
        <v>47.87</v>
      </c>
      <c r="M34">
        <f>TPDDL_EOD!AG34+TPDDL_EOD!AH34</f>
        <v>30.46</v>
      </c>
      <c r="N34">
        <f t="shared" si="0"/>
        <v>157.99</v>
      </c>
      <c r="O34" s="154">
        <f t="shared" si="1"/>
        <v>9.9999999999909051E-3</v>
      </c>
      <c r="P34">
        <v>44.7</v>
      </c>
      <c r="Q34">
        <v>25.390599999999999</v>
      </c>
      <c r="R34">
        <v>9.5734605393896306</v>
      </c>
      <c r="S34">
        <v>47.873690205819727</v>
      </c>
      <c r="T34">
        <v>30.462249254790631</v>
      </c>
      <c r="U34" s="156">
        <f t="shared" si="2"/>
        <v>157.99999999999997</v>
      </c>
      <c r="V34" s="154">
        <f t="shared" si="3"/>
        <v>0</v>
      </c>
    </row>
    <row r="35" spans="1:22">
      <c r="A35" t="s">
        <v>77</v>
      </c>
      <c r="B35">
        <f>PPCL!B35</f>
        <v>160</v>
      </c>
      <c r="C35">
        <f>PPCL!C35</f>
        <v>0</v>
      </c>
      <c r="D35">
        <f>PPCL!M35</f>
        <v>160</v>
      </c>
      <c r="E35">
        <f>PPCL!N35</f>
        <v>0</v>
      </c>
      <c r="F35">
        <f t="shared" si="4"/>
        <v>160</v>
      </c>
      <c r="G35">
        <f t="shared" si="5"/>
        <v>160</v>
      </c>
      <c r="H35" s="154"/>
      <c r="I35">
        <f>BRPL_EOD!AG35+BRPL_EOD!AH35</f>
        <v>45.26</v>
      </c>
      <c r="J35">
        <f>BYPL_EOD!AG35+BYPL_EOD!AH35</f>
        <v>25.71</v>
      </c>
      <c r="K35">
        <f>MES_EOD!AG35+MES_EOD!AH35</f>
        <v>9.6999999999999993</v>
      </c>
      <c r="L35">
        <f>NDMC_EOD!AG35+NDMC_EOD!AH35</f>
        <v>48.48</v>
      </c>
      <c r="M35">
        <f>TPDDL_EOD!AG35+TPDDL_EOD!AH35</f>
        <v>30.85</v>
      </c>
      <c r="N35">
        <f t="shared" si="0"/>
        <v>160</v>
      </c>
      <c r="O35" s="154">
        <f t="shared" si="1"/>
        <v>0</v>
      </c>
      <c r="P35">
        <v>45.26</v>
      </c>
      <c r="Q35">
        <v>25.71</v>
      </c>
      <c r="R35">
        <v>9.6999999999999993</v>
      </c>
      <c r="S35">
        <v>48.48</v>
      </c>
      <c r="T35">
        <v>30.85</v>
      </c>
      <c r="U35" s="156">
        <f t="shared" si="2"/>
        <v>160</v>
      </c>
      <c r="V35" s="154">
        <f t="shared" si="3"/>
        <v>0</v>
      </c>
    </row>
    <row r="36" spans="1:22">
      <c r="A36" t="s">
        <v>78</v>
      </c>
      <c r="B36">
        <f>PPCL!B36</f>
        <v>160</v>
      </c>
      <c r="C36">
        <f>PPCL!C36</f>
        <v>0</v>
      </c>
      <c r="D36">
        <f>PPCL!M36</f>
        <v>160</v>
      </c>
      <c r="E36">
        <f>PPCL!N36</f>
        <v>0</v>
      </c>
      <c r="F36">
        <f t="shared" si="4"/>
        <v>160</v>
      </c>
      <c r="G36">
        <f t="shared" si="5"/>
        <v>160</v>
      </c>
      <c r="H36" s="154"/>
      <c r="I36">
        <f>BRPL_EOD!AG36+BRPL_EOD!AH36</f>
        <v>45.26</v>
      </c>
      <c r="J36">
        <f>BYPL_EOD!AG36+BYPL_EOD!AH36</f>
        <v>25.71</v>
      </c>
      <c r="K36">
        <f>MES_EOD!AG36+MES_EOD!AH36</f>
        <v>9.6999999999999993</v>
      </c>
      <c r="L36">
        <f>NDMC_EOD!AG36+NDMC_EOD!AH36</f>
        <v>48.48</v>
      </c>
      <c r="M36">
        <f>TPDDL_EOD!AG36+TPDDL_EOD!AH36</f>
        <v>30.85</v>
      </c>
      <c r="N36">
        <f t="shared" si="0"/>
        <v>160</v>
      </c>
      <c r="O36" s="154">
        <f t="shared" si="1"/>
        <v>0</v>
      </c>
      <c r="P36">
        <v>45.26</v>
      </c>
      <c r="Q36">
        <v>25.71</v>
      </c>
      <c r="R36">
        <v>9.6999999999999993</v>
      </c>
      <c r="S36">
        <v>48.48</v>
      </c>
      <c r="T36">
        <v>30.85</v>
      </c>
      <c r="U36" s="156">
        <f t="shared" si="2"/>
        <v>160</v>
      </c>
      <c r="V36" s="154">
        <f t="shared" si="3"/>
        <v>0</v>
      </c>
    </row>
    <row r="37" spans="1:22">
      <c r="A37" t="s">
        <v>79</v>
      </c>
      <c r="B37">
        <f>PPCL!B37</f>
        <v>160</v>
      </c>
      <c r="C37">
        <f>PPCL!C37</f>
        <v>0</v>
      </c>
      <c r="D37">
        <f>PPCL!M37</f>
        <v>160</v>
      </c>
      <c r="E37">
        <f>PPCL!N37</f>
        <v>0</v>
      </c>
      <c r="F37">
        <f t="shared" si="4"/>
        <v>160</v>
      </c>
      <c r="G37">
        <f t="shared" si="5"/>
        <v>160</v>
      </c>
      <c r="H37" s="154"/>
      <c r="I37">
        <f>BRPL_EOD!AG37+BRPL_EOD!AH37</f>
        <v>45.26</v>
      </c>
      <c r="J37">
        <f>BYPL_EOD!AG37+BYPL_EOD!AH37</f>
        <v>25.71</v>
      </c>
      <c r="K37">
        <f>MES_EOD!AG37+MES_EOD!AH37</f>
        <v>9.6999999999999993</v>
      </c>
      <c r="L37">
        <f>NDMC_EOD!AG37+NDMC_EOD!AH37</f>
        <v>48.48</v>
      </c>
      <c r="M37">
        <f>TPDDL_EOD!AG37+TPDDL_EOD!AH37</f>
        <v>30.85</v>
      </c>
      <c r="N37">
        <f t="shared" si="0"/>
        <v>160</v>
      </c>
      <c r="O37" s="154">
        <f t="shared" si="1"/>
        <v>0</v>
      </c>
      <c r="P37">
        <v>45.26</v>
      </c>
      <c r="Q37">
        <v>25.71</v>
      </c>
      <c r="R37">
        <v>9.6999999999999993</v>
      </c>
      <c r="S37">
        <v>48.48</v>
      </c>
      <c r="T37">
        <v>30.85</v>
      </c>
      <c r="U37" s="156">
        <f t="shared" si="2"/>
        <v>160</v>
      </c>
      <c r="V37" s="154">
        <f t="shared" si="3"/>
        <v>0</v>
      </c>
    </row>
    <row r="38" spans="1:22">
      <c r="A38" t="s">
        <v>80</v>
      </c>
      <c r="B38">
        <f>PPCL!B38</f>
        <v>160</v>
      </c>
      <c r="C38">
        <f>PPCL!C38</f>
        <v>0</v>
      </c>
      <c r="D38">
        <f>PPCL!M38</f>
        <v>160</v>
      </c>
      <c r="E38">
        <f>PPCL!N38</f>
        <v>0</v>
      </c>
      <c r="F38">
        <f t="shared" si="4"/>
        <v>160</v>
      </c>
      <c r="G38">
        <f t="shared" si="5"/>
        <v>160</v>
      </c>
      <c r="H38" s="154"/>
      <c r="I38">
        <f>BRPL_EOD!AG38+BRPL_EOD!AH38</f>
        <v>45.26</v>
      </c>
      <c r="J38">
        <f>BYPL_EOD!AG38+BYPL_EOD!AH38</f>
        <v>25.71</v>
      </c>
      <c r="K38">
        <f>MES_EOD!AG38+MES_EOD!AH38</f>
        <v>9.6999999999999993</v>
      </c>
      <c r="L38">
        <f>NDMC_EOD!AG38+NDMC_EOD!AH38</f>
        <v>48.48</v>
      </c>
      <c r="M38">
        <f>TPDDL_EOD!AG38+TPDDL_EOD!AH38</f>
        <v>30.85</v>
      </c>
      <c r="N38">
        <f t="shared" si="0"/>
        <v>160</v>
      </c>
      <c r="O38" s="154">
        <f t="shared" si="1"/>
        <v>0</v>
      </c>
      <c r="P38">
        <v>45.26</v>
      </c>
      <c r="Q38">
        <v>25.71</v>
      </c>
      <c r="R38">
        <v>9.6999999999999993</v>
      </c>
      <c r="S38">
        <v>48.48</v>
      </c>
      <c r="T38">
        <v>30.85</v>
      </c>
      <c r="U38" s="156">
        <f t="shared" si="2"/>
        <v>160</v>
      </c>
      <c r="V38" s="154">
        <f t="shared" si="3"/>
        <v>0</v>
      </c>
    </row>
    <row r="39" spans="1:22">
      <c r="A39" t="s">
        <v>81</v>
      </c>
      <c r="B39">
        <f>PPCL!B39</f>
        <v>162</v>
      </c>
      <c r="C39">
        <f>PPCL!C39</f>
        <v>0</v>
      </c>
      <c r="D39">
        <f>PPCL!M39</f>
        <v>162</v>
      </c>
      <c r="E39">
        <f>PPCL!N39</f>
        <v>0</v>
      </c>
      <c r="F39">
        <f t="shared" si="4"/>
        <v>162</v>
      </c>
      <c r="G39">
        <f t="shared" si="5"/>
        <v>162</v>
      </c>
      <c r="H39" s="154"/>
      <c r="I39">
        <f>BRPL_EOD!AG39+BRPL_EOD!AH39</f>
        <v>45.83</v>
      </c>
      <c r="J39">
        <f>BYPL_EOD!AG39+BYPL_EOD!AH39</f>
        <v>26.03</v>
      </c>
      <c r="K39">
        <f>MES_EOD!AG39+MES_EOD!AH39</f>
        <v>9.82</v>
      </c>
      <c r="L39">
        <f>NDMC_EOD!AG39+NDMC_EOD!AH39</f>
        <v>49.09</v>
      </c>
      <c r="M39">
        <f>TPDDL_EOD!AG39+TPDDL_EOD!AH39</f>
        <v>31.23</v>
      </c>
      <c r="N39">
        <f t="shared" si="0"/>
        <v>162</v>
      </c>
      <c r="O39" s="154">
        <f t="shared" si="1"/>
        <v>0</v>
      </c>
      <c r="P39">
        <v>45.83</v>
      </c>
      <c r="Q39">
        <v>26.03</v>
      </c>
      <c r="R39">
        <v>9.82</v>
      </c>
      <c r="S39">
        <v>49.09</v>
      </c>
      <c r="T39">
        <v>31.23</v>
      </c>
      <c r="U39" s="156">
        <f t="shared" si="2"/>
        <v>162</v>
      </c>
      <c r="V39" s="154">
        <f t="shared" si="3"/>
        <v>0</v>
      </c>
    </row>
    <row r="40" spans="1:22">
      <c r="A40" t="s">
        <v>82</v>
      </c>
      <c r="B40">
        <f>PPCL!B40</f>
        <v>158</v>
      </c>
      <c r="C40">
        <f>PPCL!C40</f>
        <v>0</v>
      </c>
      <c r="D40">
        <f>PPCL!M40</f>
        <v>158</v>
      </c>
      <c r="E40">
        <f>PPCL!N40</f>
        <v>0</v>
      </c>
      <c r="F40">
        <f t="shared" si="4"/>
        <v>158</v>
      </c>
      <c r="G40">
        <f t="shared" si="5"/>
        <v>158</v>
      </c>
      <c r="H40" s="154"/>
      <c r="I40">
        <f>BRPL_EOD!AG40+BRPL_EOD!AH40</f>
        <v>44.7</v>
      </c>
      <c r="J40">
        <f>BYPL_EOD!AG40+BYPL_EOD!AH40</f>
        <v>25.39</v>
      </c>
      <c r="K40">
        <f>MES_EOD!AG40+MES_EOD!AH40</f>
        <v>9.57</v>
      </c>
      <c r="L40">
        <f>NDMC_EOD!AG40+NDMC_EOD!AH40</f>
        <v>47.87</v>
      </c>
      <c r="M40">
        <f>TPDDL_EOD!AG40+TPDDL_EOD!AH40</f>
        <v>30.46</v>
      </c>
      <c r="N40">
        <f t="shared" si="0"/>
        <v>157.99</v>
      </c>
      <c r="O40" s="154">
        <f t="shared" si="1"/>
        <v>9.9999999999909051E-3</v>
      </c>
      <c r="P40">
        <v>44.7</v>
      </c>
      <c r="Q40">
        <v>25.390599999999999</v>
      </c>
      <c r="R40">
        <v>9.5734605393896306</v>
      </c>
      <c r="S40">
        <v>47.873690205819727</v>
      </c>
      <c r="T40">
        <v>30.462249254790631</v>
      </c>
      <c r="U40" s="156">
        <f t="shared" si="2"/>
        <v>157.99999999999997</v>
      </c>
      <c r="V40" s="154">
        <f t="shared" si="3"/>
        <v>0</v>
      </c>
    </row>
    <row r="41" spans="1:22">
      <c r="A41" t="s">
        <v>83</v>
      </c>
      <c r="B41">
        <f>PPCL!B41</f>
        <v>160</v>
      </c>
      <c r="C41">
        <f>PPCL!C41</f>
        <v>0</v>
      </c>
      <c r="D41">
        <f>PPCL!M41</f>
        <v>160</v>
      </c>
      <c r="E41">
        <f>PPCL!N41</f>
        <v>0</v>
      </c>
      <c r="F41">
        <f t="shared" si="4"/>
        <v>160</v>
      </c>
      <c r="G41">
        <f t="shared" si="5"/>
        <v>160</v>
      </c>
      <c r="H41" s="154"/>
      <c r="I41">
        <f>BRPL_EOD!AG41+BRPL_EOD!AH41</f>
        <v>45.26</v>
      </c>
      <c r="J41">
        <f>BYPL_EOD!AG41+BYPL_EOD!AH41</f>
        <v>25.71</v>
      </c>
      <c r="K41">
        <f>MES_EOD!AG41+MES_EOD!AH41</f>
        <v>9.6999999999999993</v>
      </c>
      <c r="L41">
        <f>NDMC_EOD!AG41+NDMC_EOD!AH41</f>
        <v>48.48</v>
      </c>
      <c r="M41">
        <f>TPDDL_EOD!AG41+TPDDL_EOD!AH41</f>
        <v>30.85</v>
      </c>
      <c r="N41">
        <f t="shared" si="0"/>
        <v>160</v>
      </c>
      <c r="O41" s="154">
        <f t="shared" si="1"/>
        <v>0</v>
      </c>
      <c r="P41">
        <v>45.26</v>
      </c>
      <c r="Q41">
        <v>25.71</v>
      </c>
      <c r="R41">
        <v>9.6999999999999993</v>
      </c>
      <c r="S41">
        <v>48.48</v>
      </c>
      <c r="T41">
        <v>30.85</v>
      </c>
      <c r="U41" s="156">
        <f t="shared" si="2"/>
        <v>160</v>
      </c>
      <c r="V41" s="154">
        <f t="shared" si="3"/>
        <v>0</v>
      </c>
    </row>
    <row r="42" spans="1:22">
      <c r="A42" t="s">
        <v>84</v>
      </c>
      <c r="B42">
        <f>PPCL!B42</f>
        <v>160</v>
      </c>
      <c r="C42">
        <f>PPCL!C42</f>
        <v>0</v>
      </c>
      <c r="D42">
        <f>PPCL!M42</f>
        <v>160</v>
      </c>
      <c r="E42">
        <f>PPCL!N42</f>
        <v>0</v>
      </c>
      <c r="F42">
        <f t="shared" si="4"/>
        <v>160</v>
      </c>
      <c r="G42">
        <f t="shared" si="5"/>
        <v>160</v>
      </c>
      <c r="H42" s="154"/>
      <c r="I42">
        <f>BRPL_EOD!AG42+BRPL_EOD!AH42</f>
        <v>45.26</v>
      </c>
      <c r="J42">
        <f>BYPL_EOD!AG42+BYPL_EOD!AH42</f>
        <v>25.71</v>
      </c>
      <c r="K42">
        <f>MES_EOD!AG42+MES_EOD!AH42</f>
        <v>9.6999999999999993</v>
      </c>
      <c r="L42">
        <f>NDMC_EOD!AG42+NDMC_EOD!AH42</f>
        <v>48.48</v>
      </c>
      <c r="M42">
        <f>TPDDL_EOD!AG42+TPDDL_EOD!AH42</f>
        <v>30.85</v>
      </c>
      <c r="N42">
        <f t="shared" si="0"/>
        <v>160</v>
      </c>
      <c r="O42" s="154">
        <f t="shared" si="1"/>
        <v>0</v>
      </c>
      <c r="P42">
        <v>45.26</v>
      </c>
      <c r="Q42">
        <v>25.71</v>
      </c>
      <c r="R42">
        <v>9.6999999999999993</v>
      </c>
      <c r="S42">
        <v>48.48</v>
      </c>
      <c r="T42">
        <v>30.85</v>
      </c>
      <c r="U42" s="156">
        <f t="shared" si="2"/>
        <v>160</v>
      </c>
      <c r="V42" s="154">
        <f t="shared" si="3"/>
        <v>0</v>
      </c>
    </row>
    <row r="43" spans="1:22">
      <c r="A43" t="s">
        <v>85</v>
      </c>
      <c r="B43">
        <f>PPCL!B43</f>
        <v>160</v>
      </c>
      <c r="C43">
        <f>PPCL!C43</f>
        <v>0</v>
      </c>
      <c r="D43">
        <f>PPCL!M43</f>
        <v>160</v>
      </c>
      <c r="E43">
        <f>PPCL!N43</f>
        <v>0</v>
      </c>
      <c r="F43">
        <f t="shared" si="4"/>
        <v>160</v>
      </c>
      <c r="G43">
        <f t="shared" si="5"/>
        <v>160</v>
      </c>
      <c r="H43" s="154"/>
      <c r="I43">
        <f>BRPL_EOD!AG43+BRPL_EOD!AH43</f>
        <v>45.26</v>
      </c>
      <c r="J43">
        <f>BYPL_EOD!AG43+BYPL_EOD!AH43</f>
        <v>25.71</v>
      </c>
      <c r="K43">
        <f>MES_EOD!AG43+MES_EOD!AH43</f>
        <v>9.6999999999999993</v>
      </c>
      <c r="L43">
        <f>NDMC_EOD!AG43+NDMC_EOD!AH43</f>
        <v>48.48</v>
      </c>
      <c r="M43">
        <f>TPDDL_EOD!AG43+TPDDL_EOD!AH43</f>
        <v>30.85</v>
      </c>
      <c r="N43">
        <f t="shared" si="0"/>
        <v>160</v>
      </c>
      <c r="O43" s="154">
        <f t="shared" si="1"/>
        <v>0</v>
      </c>
      <c r="P43">
        <v>45.26</v>
      </c>
      <c r="Q43">
        <v>25.71</v>
      </c>
      <c r="R43">
        <v>9.6999999999999993</v>
      </c>
      <c r="S43">
        <v>48.48</v>
      </c>
      <c r="T43">
        <v>30.85</v>
      </c>
      <c r="U43" s="156">
        <f t="shared" si="2"/>
        <v>160</v>
      </c>
      <c r="V43" s="154">
        <f t="shared" si="3"/>
        <v>0</v>
      </c>
    </row>
    <row r="44" spans="1:22">
      <c r="A44" t="s">
        <v>86</v>
      </c>
      <c r="B44">
        <f>PPCL!B44</f>
        <v>160</v>
      </c>
      <c r="C44">
        <f>PPCL!C44</f>
        <v>0</v>
      </c>
      <c r="D44">
        <f>PPCL!M44</f>
        <v>160</v>
      </c>
      <c r="E44">
        <f>PPCL!N44</f>
        <v>0</v>
      </c>
      <c r="F44">
        <f t="shared" si="4"/>
        <v>160</v>
      </c>
      <c r="G44">
        <f t="shared" si="5"/>
        <v>160</v>
      </c>
      <c r="H44" s="154"/>
      <c r="I44">
        <f>BRPL_EOD!AG44+BRPL_EOD!AH44</f>
        <v>45.26</v>
      </c>
      <c r="J44">
        <f>BYPL_EOD!AG44+BYPL_EOD!AH44</f>
        <v>25.71</v>
      </c>
      <c r="K44">
        <f>MES_EOD!AG44+MES_EOD!AH44</f>
        <v>9.6999999999999993</v>
      </c>
      <c r="L44">
        <f>NDMC_EOD!AG44+NDMC_EOD!AH44</f>
        <v>48.48</v>
      </c>
      <c r="M44">
        <f>TPDDL_EOD!AG44+TPDDL_EOD!AH44</f>
        <v>30.85</v>
      </c>
      <c r="N44">
        <f t="shared" si="0"/>
        <v>160</v>
      </c>
      <c r="O44" s="154">
        <f t="shared" si="1"/>
        <v>0</v>
      </c>
      <c r="P44">
        <v>45.26</v>
      </c>
      <c r="Q44">
        <v>25.71</v>
      </c>
      <c r="R44">
        <v>9.6999999999999993</v>
      </c>
      <c r="S44">
        <v>48.48</v>
      </c>
      <c r="T44">
        <v>30.85</v>
      </c>
      <c r="U44" s="156">
        <f t="shared" si="2"/>
        <v>160</v>
      </c>
      <c r="V44" s="154">
        <f t="shared" si="3"/>
        <v>0</v>
      </c>
    </row>
    <row r="45" spans="1:22">
      <c r="A45" t="s">
        <v>87</v>
      </c>
      <c r="B45">
        <f>PPCL!B45</f>
        <v>162</v>
      </c>
      <c r="C45">
        <f>PPCL!C45</f>
        <v>0</v>
      </c>
      <c r="D45">
        <f>PPCL!M45</f>
        <v>159</v>
      </c>
      <c r="E45">
        <f>PPCL!N45</f>
        <v>0</v>
      </c>
      <c r="F45">
        <f t="shared" si="4"/>
        <v>162</v>
      </c>
      <c r="G45">
        <f t="shared" si="5"/>
        <v>159</v>
      </c>
      <c r="H45" s="154"/>
      <c r="I45">
        <f>BRPL_EOD!AG45+BRPL_EOD!AH45</f>
        <v>45</v>
      </c>
      <c r="J45">
        <f>BYPL_EOD!AG45+BYPL_EOD!AH45</f>
        <v>25.55</v>
      </c>
      <c r="K45">
        <f>MES_EOD!AG45+MES_EOD!AH45</f>
        <v>9.6300000000000008</v>
      </c>
      <c r="L45">
        <f>NDMC_EOD!AG45+NDMC_EOD!AH45</f>
        <v>48.17</v>
      </c>
      <c r="M45">
        <f>TPDDL_EOD!AG45+TPDDL_EOD!AH45</f>
        <v>30.65</v>
      </c>
      <c r="N45">
        <f t="shared" si="0"/>
        <v>159</v>
      </c>
      <c r="O45" s="154">
        <f t="shared" si="1"/>
        <v>0</v>
      </c>
      <c r="P45">
        <v>45</v>
      </c>
      <c r="Q45">
        <v>25.55</v>
      </c>
      <c r="R45">
        <v>9.6300000000000008</v>
      </c>
      <c r="S45">
        <v>48.17</v>
      </c>
      <c r="T45">
        <v>30.65</v>
      </c>
      <c r="U45" s="156">
        <f t="shared" si="2"/>
        <v>159</v>
      </c>
      <c r="V45" s="154">
        <f t="shared" si="3"/>
        <v>0</v>
      </c>
    </row>
    <row r="46" spans="1:22">
      <c r="A46" t="s">
        <v>88</v>
      </c>
      <c r="B46">
        <f>PPCL!B46</f>
        <v>162</v>
      </c>
      <c r="C46">
        <f>PPCL!C46</f>
        <v>0</v>
      </c>
      <c r="D46">
        <f>PPCL!M46</f>
        <v>162</v>
      </c>
      <c r="E46">
        <f>PPCL!N46</f>
        <v>0</v>
      </c>
      <c r="F46">
        <f t="shared" si="4"/>
        <v>162</v>
      </c>
      <c r="G46">
        <f t="shared" si="5"/>
        <v>162</v>
      </c>
      <c r="H46" s="154"/>
      <c r="I46">
        <f>BRPL_EOD!AG46+BRPL_EOD!AH46</f>
        <v>45.83</v>
      </c>
      <c r="J46">
        <f>BYPL_EOD!AG46+BYPL_EOD!AH46</f>
        <v>26.03</v>
      </c>
      <c r="K46">
        <f>MES_EOD!AG46+MES_EOD!AH46</f>
        <v>9.82</v>
      </c>
      <c r="L46">
        <f>NDMC_EOD!AG46+NDMC_EOD!AH46</f>
        <v>49.09</v>
      </c>
      <c r="M46">
        <f>TPDDL_EOD!AG46+TPDDL_EOD!AH46</f>
        <v>31.23</v>
      </c>
      <c r="N46">
        <f t="shared" si="0"/>
        <v>162</v>
      </c>
      <c r="O46" s="154">
        <f t="shared" si="1"/>
        <v>0</v>
      </c>
      <c r="P46">
        <v>45.83</v>
      </c>
      <c r="Q46">
        <v>26.03</v>
      </c>
      <c r="R46">
        <v>9.82</v>
      </c>
      <c r="S46">
        <v>49.09</v>
      </c>
      <c r="T46">
        <v>31.23</v>
      </c>
      <c r="U46" s="156">
        <f t="shared" si="2"/>
        <v>162</v>
      </c>
      <c r="V46" s="154">
        <f t="shared" si="3"/>
        <v>0</v>
      </c>
    </row>
    <row r="47" spans="1:22">
      <c r="A47" t="s">
        <v>89</v>
      </c>
      <c r="B47">
        <f>PPCL!B47</f>
        <v>165</v>
      </c>
      <c r="C47">
        <f>PPCL!C47</f>
        <v>0</v>
      </c>
      <c r="D47">
        <f>PPCL!M47</f>
        <v>165</v>
      </c>
      <c r="E47">
        <f>PPCL!N47</f>
        <v>0</v>
      </c>
      <c r="F47">
        <f t="shared" si="4"/>
        <v>165</v>
      </c>
      <c r="G47">
        <f t="shared" si="5"/>
        <v>165</v>
      </c>
      <c r="H47" s="154"/>
      <c r="I47">
        <f>BRPL_EOD!AG47+BRPL_EOD!AH47</f>
        <v>46.68</v>
      </c>
      <c r="J47">
        <f>BYPL_EOD!AG47+BYPL_EOD!AH47</f>
        <v>26.52</v>
      </c>
      <c r="K47">
        <f>MES_EOD!AG47+MES_EOD!AH47</f>
        <v>10</v>
      </c>
      <c r="L47">
        <f>NDMC_EOD!AG47+NDMC_EOD!AH47</f>
        <v>50</v>
      </c>
      <c r="M47">
        <f>TPDDL_EOD!AG47+TPDDL_EOD!AH47</f>
        <v>31.81</v>
      </c>
      <c r="N47">
        <f t="shared" si="0"/>
        <v>165.01</v>
      </c>
      <c r="O47" s="154">
        <f t="shared" si="1"/>
        <v>-9.9999999999909051E-3</v>
      </c>
      <c r="P47">
        <v>46.677171080540575</v>
      </c>
      <c r="Q47">
        <v>26.518392824677292</v>
      </c>
      <c r="R47">
        <v>9.9993939761226596</v>
      </c>
      <c r="S47">
        <v>49.9969698806133</v>
      </c>
      <c r="T47">
        <v>31.808072238046179</v>
      </c>
      <c r="U47" s="156">
        <f t="shared" si="2"/>
        <v>165</v>
      </c>
      <c r="V47" s="154">
        <f t="shared" si="3"/>
        <v>0</v>
      </c>
    </row>
    <row r="48" spans="1:22">
      <c r="A48" t="s">
        <v>90</v>
      </c>
      <c r="B48">
        <f>PPCL!B48</f>
        <v>165</v>
      </c>
      <c r="C48">
        <f>PPCL!C48</f>
        <v>0</v>
      </c>
      <c r="D48">
        <f>PPCL!M48</f>
        <v>165</v>
      </c>
      <c r="E48">
        <f>PPCL!N48</f>
        <v>0</v>
      </c>
      <c r="F48">
        <f t="shared" si="4"/>
        <v>165</v>
      </c>
      <c r="G48">
        <f t="shared" si="5"/>
        <v>165</v>
      </c>
      <c r="H48" s="154"/>
      <c r="I48">
        <f>BRPL_EOD!AG48+BRPL_EOD!AH48</f>
        <v>46.68</v>
      </c>
      <c r="J48">
        <f>BYPL_EOD!AG48+BYPL_EOD!AH48</f>
        <v>26.52</v>
      </c>
      <c r="K48">
        <f>MES_EOD!AG48+MES_EOD!AH48</f>
        <v>10</v>
      </c>
      <c r="L48">
        <f>NDMC_EOD!AG48+NDMC_EOD!AH48</f>
        <v>50</v>
      </c>
      <c r="M48">
        <f>TPDDL_EOD!AG48+TPDDL_EOD!AH48</f>
        <v>31.81</v>
      </c>
      <c r="N48">
        <f t="shared" si="0"/>
        <v>165.01</v>
      </c>
      <c r="O48" s="154">
        <f t="shared" si="1"/>
        <v>-9.9999999999909051E-3</v>
      </c>
      <c r="P48">
        <v>46.677171080540575</v>
      </c>
      <c r="Q48">
        <v>26.518392824677292</v>
      </c>
      <c r="R48">
        <v>9.9993939761226596</v>
      </c>
      <c r="S48">
        <v>49.9969698806133</v>
      </c>
      <c r="T48">
        <v>31.808072238046179</v>
      </c>
      <c r="U48" s="156">
        <f t="shared" si="2"/>
        <v>165</v>
      </c>
      <c r="V48" s="154">
        <f t="shared" si="3"/>
        <v>0</v>
      </c>
    </row>
    <row r="49" spans="1:22">
      <c r="A49" t="s">
        <v>91</v>
      </c>
      <c r="B49">
        <f>PPCL!B49</f>
        <v>165</v>
      </c>
      <c r="C49">
        <f>PPCL!C49</f>
        <v>0</v>
      </c>
      <c r="D49">
        <f>PPCL!M49</f>
        <v>165</v>
      </c>
      <c r="E49">
        <f>PPCL!N49</f>
        <v>0</v>
      </c>
      <c r="F49">
        <f t="shared" si="4"/>
        <v>165</v>
      </c>
      <c r="G49">
        <f t="shared" si="5"/>
        <v>165</v>
      </c>
      <c r="H49" s="154"/>
      <c r="I49">
        <f>BRPL_EOD!AG49+BRPL_EOD!AH49</f>
        <v>46.68</v>
      </c>
      <c r="J49">
        <f>BYPL_EOD!AG49+BYPL_EOD!AH49</f>
        <v>26.52</v>
      </c>
      <c r="K49">
        <f>MES_EOD!AG49+MES_EOD!AH49</f>
        <v>10</v>
      </c>
      <c r="L49">
        <f>NDMC_EOD!AG49+NDMC_EOD!AH49</f>
        <v>50</v>
      </c>
      <c r="M49">
        <f>TPDDL_EOD!AG49+TPDDL_EOD!AH49</f>
        <v>31.81</v>
      </c>
      <c r="N49">
        <f t="shared" si="0"/>
        <v>165.01</v>
      </c>
      <c r="O49" s="154">
        <f t="shared" si="1"/>
        <v>-9.9999999999909051E-3</v>
      </c>
      <c r="P49">
        <v>46.677171080540575</v>
      </c>
      <c r="Q49">
        <v>26.518392824677292</v>
      </c>
      <c r="R49">
        <v>9.9993939761226596</v>
      </c>
      <c r="S49">
        <v>49.9969698806133</v>
      </c>
      <c r="T49">
        <v>31.808072238046179</v>
      </c>
      <c r="U49" s="156">
        <f t="shared" si="2"/>
        <v>165</v>
      </c>
      <c r="V49" s="154">
        <f t="shared" si="3"/>
        <v>0</v>
      </c>
    </row>
    <row r="50" spans="1:22">
      <c r="A50" t="s">
        <v>92</v>
      </c>
      <c r="B50">
        <f>PPCL!B50</f>
        <v>165</v>
      </c>
      <c r="C50">
        <f>PPCL!C50</f>
        <v>0</v>
      </c>
      <c r="D50">
        <f>PPCL!M50</f>
        <v>165</v>
      </c>
      <c r="E50">
        <f>PPCL!N50</f>
        <v>0</v>
      </c>
      <c r="F50">
        <f t="shared" si="4"/>
        <v>165</v>
      </c>
      <c r="G50">
        <f t="shared" si="5"/>
        <v>165</v>
      </c>
      <c r="H50" s="154"/>
      <c r="I50">
        <f>BRPL_EOD!AG50+BRPL_EOD!AH50</f>
        <v>46.68</v>
      </c>
      <c r="J50">
        <f>BYPL_EOD!AG50+BYPL_EOD!AH50</f>
        <v>26.52</v>
      </c>
      <c r="K50">
        <f>MES_EOD!AG50+MES_EOD!AH50</f>
        <v>10</v>
      </c>
      <c r="L50">
        <f>NDMC_EOD!AG50+NDMC_EOD!AH50</f>
        <v>50</v>
      </c>
      <c r="M50">
        <f>TPDDL_EOD!AG50+TPDDL_EOD!AH50</f>
        <v>31.81</v>
      </c>
      <c r="N50">
        <f t="shared" si="0"/>
        <v>165.01</v>
      </c>
      <c r="O50" s="154">
        <f t="shared" si="1"/>
        <v>-9.9999999999909051E-3</v>
      </c>
      <c r="P50">
        <v>46.677171080540575</v>
      </c>
      <c r="Q50">
        <v>26.518392824677292</v>
      </c>
      <c r="R50">
        <v>9.9993939761226596</v>
      </c>
      <c r="S50">
        <v>49.9969698806133</v>
      </c>
      <c r="T50">
        <v>31.808072238046179</v>
      </c>
      <c r="U50" s="156">
        <f t="shared" si="2"/>
        <v>165</v>
      </c>
      <c r="V50" s="154">
        <f t="shared" si="3"/>
        <v>0</v>
      </c>
    </row>
    <row r="51" spans="1:22">
      <c r="A51" t="s">
        <v>93</v>
      </c>
      <c r="B51">
        <f>PPCL!B51</f>
        <v>161</v>
      </c>
      <c r="C51">
        <f>PPCL!C51</f>
        <v>0</v>
      </c>
      <c r="D51">
        <f>PPCL!M51</f>
        <v>161</v>
      </c>
      <c r="E51">
        <f>PPCL!N51</f>
        <v>0</v>
      </c>
      <c r="F51">
        <f t="shared" si="4"/>
        <v>161</v>
      </c>
      <c r="G51">
        <f t="shared" si="5"/>
        <v>161</v>
      </c>
      <c r="H51" s="154"/>
      <c r="I51">
        <f>BRPL_EOD!AG51+BRPL_EOD!AH51</f>
        <v>45.55</v>
      </c>
      <c r="J51">
        <f>BYPL_EOD!AG51+BYPL_EOD!AH51</f>
        <v>25.87</v>
      </c>
      <c r="K51">
        <f>MES_EOD!AG51+MES_EOD!AH51</f>
        <v>9.76</v>
      </c>
      <c r="L51">
        <f>NDMC_EOD!AG51+NDMC_EOD!AH51</f>
        <v>48.78</v>
      </c>
      <c r="M51">
        <f>TPDDL_EOD!AG51+TPDDL_EOD!AH51</f>
        <v>31.04</v>
      </c>
      <c r="N51">
        <f t="shared" si="0"/>
        <v>161</v>
      </c>
      <c r="O51" s="154">
        <f t="shared" si="1"/>
        <v>0</v>
      </c>
      <c r="P51">
        <v>45.55</v>
      </c>
      <c r="Q51">
        <v>25.87</v>
      </c>
      <c r="R51">
        <v>9.76</v>
      </c>
      <c r="S51">
        <v>48.78</v>
      </c>
      <c r="T51">
        <v>31.04</v>
      </c>
      <c r="U51" s="156">
        <f t="shared" si="2"/>
        <v>161</v>
      </c>
      <c r="V51" s="154">
        <f t="shared" si="3"/>
        <v>0</v>
      </c>
    </row>
    <row r="52" spans="1:22">
      <c r="A52" t="s">
        <v>94</v>
      </c>
      <c r="B52">
        <f>PPCL!B52</f>
        <v>164</v>
      </c>
      <c r="C52">
        <f>PPCL!C52</f>
        <v>0</v>
      </c>
      <c r="D52">
        <f>PPCL!M52</f>
        <v>164</v>
      </c>
      <c r="E52">
        <f>PPCL!N52</f>
        <v>0</v>
      </c>
      <c r="F52">
        <f t="shared" si="4"/>
        <v>164</v>
      </c>
      <c r="G52">
        <f t="shared" si="5"/>
        <v>164</v>
      </c>
      <c r="H52" s="154"/>
      <c r="I52">
        <f>BRPL_EOD!AG52+BRPL_EOD!AH52</f>
        <v>46.4</v>
      </c>
      <c r="J52">
        <f>BYPL_EOD!AG52+BYPL_EOD!AH52</f>
        <v>26.35</v>
      </c>
      <c r="K52">
        <f>MES_EOD!AG52+MES_EOD!AH52</f>
        <v>9.94</v>
      </c>
      <c r="L52">
        <f>NDMC_EOD!AG52+NDMC_EOD!AH52</f>
        <v>49.69</v>
      </c>
      <c r="M52">
        <f>TPDDL_EOD!AG52+TPDDL_EOD!AH52</f>
        <v>31.62</v>
      </c>
      <c r="N52">
        <f t="shared" si="0"/>
        <v>164</v>
      </c>
      <c r="O52" s="154">
        <f t="shared" si="1"/>
        <v>0</v>
      </c>
      <c r="P52">
        <v>46.4</v>
      </c>
      <c r="Q52">
        <v>26.35</v>
      </c>
      <c r="R52">
        <v>9.94</v>
      </c>
      <c r="S52">
        <v>49.69</v>
      </c>
      <c r="T52">
        <v>31.62</v>
      </c>
      <c r="U52" s="156">
        <f t="shared" si="2"/>
        <v>164</v>
      </c>
      <c r="V52" s="154">
        <f t="shared" si="3"/>
        <v>0</v>
      </c>
    </row>
    <row r="53" spans="1:22">
      <c r="A53" t="s">
        <v>95</v>
      </c>
      <c r="B53">
        <f>PPCL!B53</f>
        <v>164</v>
      </c>
      <c r="C53">
        <f>PPCL!C53</f>
        <v>0</v>
      </c>
      <c r="D53">
        <f>PPCL!M53</f>
        <v>164</v>
      </c>
      <c r="E53">
        <f>PPCL!N53</f>
        <v>0</v>
      </c>
      <c r="F53">
        <f t="shared" si="4"/>
        <v>164</v>
      </c>
      <c r="G53">
        <f t="shared" si="5"/>
        <v>164</v>
      </c>
      <c r="H53" s="154"/>
      <c r="I53">
        <f>BRPL_EOD!AG53+BRPL_EOD!AH53</f>
        <v>46.4</v>
      </c>
      <c r="J53">
        <f>BYPL_EOD!AG53+BYPL_EOD!AH53</f>
        <v>26.35</v>
      </c>
      <c r="K53">
        <f>MES_EOD!AG53+MES_EOD!AH53</f>
        <v>9.94</v>
      </c>
      <c r="L53">
        <f>NDMC_EOD!AG53+NDMC_EOD!AH53</f>
        <v>49.69</v>
      </c>
      <c r="M53">
        <f>TPDDL_EOD!AG53+TPDDL_EOD!AH53</f>
        <v>31.62</v>
      </c>
      <c r="N53">
        <f t="shared" si="0"/>
        <v>164</v>
      </c>
      <c r="O53" s="154">
        <f t="shared" si="1"/>
        <v>0</v>
      </c>
      <c r="P53">
        <v>46.4</v>
      </c>
      <c r="Q53">
        <v>26.35</v>
      </c>
      <c r="R53">
        <v>9.94</v>
      </c>
      <c r="S53">
        <v>49.69</v>
      </c>
      <c r="T53">
        <v>31.62</v>
      </c>
      <c r="U53" s="156">
        <f t="shared" si="2"/>
        <v>164</v>
      </c>
      <c r="V53" s="154">
        <f t="shared" si="3"/>
        <v>0</v>
      </c>
    </row>
    <row r="54" spans="1:22">
      <c r="A54" t="s">
        <v>96</v>
      </c>
      <c r="B54">
        <f>PPCL!B54</f>
        <v>164</v>
      </c>
      <c r="C54">
        <f>PPCL!C54</f>
        <v>0</v>
      </c>
      <c r="D54">
        <f>PPCL!M54</f>
        <v>164</v>
      </c>
      <c r="E54">
        <f>PPCL!N54</f>
        <v>0</v>
      </c>
      <c r="F54">
        <f t="shared" si="4"/>
        <v>164</v>
      </c>
      <c r="G54">
        <f t="shared" si="5"/>
        <v>164</v>
      </c>
      <c r="H54" s="154"/>
      <c r="I54">
        <f>BRPL_EOD!AG54+BRPL_EOD!AH54</f>
        <v>46.4</v>
      </c>
      <c r="J54">
        <f>BYPL_EOD!AG54+BYPL_EOD!AH54</f>
        <v>26.35</v>
      </c>
      <c r="K54">
        <f>MES_EOD!AG54+MES_EOD!AH54</f>
        <v>9.94</v>
      </c>
      <c r="L54">
        <f>NDMC_EOD!AG54+NDMC_EOD!AH54</f>
        <v>49.69</v>
      </c>
      <c r="M54">
        <f>TPDDL_EOD!AG54+TPDDL_EOD!AH54</f>
        <v>31.62</v>
      </c>
      <c r="N54">
        <f t="shared" si="0"/>
        <v>164</v>
      </c>
      <c r="O54" s="154">
        <f t="shared" si="1"/>
        <v>0</v>
      </c>
      <c r="P54">
        <v>46.4</v>
      </c>
      <c r="Q54">
        <v>26.35</v>
      </c>
      <c r="R54">
        <v>9.94</v>
      </c>
      <c r="S54">
        <v>49.69</v>
      </c>
      <c r="T54">
        <v>31.62</v>
      </c>
      <c r="U54" s="156">
        <f t="shared" si="2"/>
        <v>164</v>
      </c>
      <c r="V54" s="154">
        <f t="shared" si="3"/>
        <v>0</v>
      </c>
    </row>
    <row r="55" spans="1:22">
      <c r="A55" t="s">
        <v>97</v>
      </c>
      <c r="B55">
        <f>PPCL!B55</f>
        <v>164</v>
      </c>
      <c r="C55">
        <f>PPCL!C55</f>
        <v>0</v>
      </c>
      <c r="D55">
        <f>PPCL!M55</f>
        <v>164</v>
      </c>
      <c r="E55">
        <f>PPCL!N55</f>
        <v>0</v>
      </c>
      <c r="F55">
        <f t="shared" si="4"/>
        <v>164</v>
      </c>
      <c r="G55">
        <f t="shared" si="5"/>
        <v>164</v>
      </c>
      <c r="H55" s="154"/>
      <c r="I55">
        <f>BRPL_EOD!AG55+BRPL_EOD!AH55</f>
        <v>46.4</v>
      </c>
      <c r="J55">
        <f>BYPL_EOD!AG55+BYPL_EOD!AH55</f>
        <v>26.35</v>
      </c>
      <c r="K55">
        <f>MES_EOD!AG55+MES_EOD!AH55</f>
        <v>9.94</v>
      </c>
      <c r="L55">
        <f>NDMC_EOD!AG55+NDMC_EOD!AH55</f>
        <v>49.69</v>
      </c>
      <c r="M55">
        <f>TPDDL_EOD!AG55+TPDDL_EOD!AH55</f>
        <v>31.62</v>
      </c>
      <c r="N55">
        <f t="shared" si="0"/>
        <v>164</v>
      </c>
      <c r="O55" s="154">
        <f t="shared" si="1"/>
        <v>0</v>
      </c>
      <c r="P55">
        <v>46.4</v>
      </c>
      <c r="Q55">
        <v>26.35</v>
      </c>
      <c r="R55">
        <v>9.94</v>
      </c>
      <c r="S55">
        <v>49.69</v>
      </c>
      <c r="T55">
        <v>31.62</v>
      </c>
      <c r="U55" s="156">
        <f t="shared" si="2"/>
        <v>164</v>
      </c>
      <c r="V55" s="154">
        <f t="shared" si="3"/>
        <v>0</v>
      </c>
    </row>
    <row r="56" spans="1:22">
      <c r="A56" t="s">
        <v>98</v>
      </c>
      <c r="B56">
        <f>PPCL!B56</f>
        <v>164</v>
      </c>
      <c r="C56">
        <f>PPCL!C56</f>
        <v>0</v>
      </c>
      <c r="D56">
        <f>PPCL!M56</f>
        <v>164</v>
      </c>
      <c r="E56">
        <f>PPCL!N56</f>
        <v>0</v>
      </c>
      <c r="F56">
        <f t="shared" si="4"/>
        <v>164</v>
      </c>
      <c r="G56">
        <f t="shared" si="5"/>
        <v>164</v>
      </c>
      <c r="H56" s="154"/>
      <c r="I56">
        <f>BRPL_EOD!AG56+BRPL_EOD!AH56</f>
        <v>46.4</v>
      </c>
      <c r="J56">
        <f>BYPL_EOD!AG56+BYPL_EOD!AH56</f>
        <v>26.35</v>
      </c>
      <c r="K56">
        <f>MES_EOD!AG56+MES_EOD!AH56</f>
        <v>9.94</v>
      </c>
      <c r="L56">
        <f>NDMC_EOD!AG56+NDMC_EOD!AH56</f>
        <v>49.69</v>
      </c>
      <c r="M56">
        <f>TPDDL_EOD!AG56+TPDDL_EOD!AH56</f>
        <v>31.62</v>
      </c>
      <c r="N56">
        <f t="shared" si="0"/>
        <v>164</v>
      </c>
      <c r="O56" s="154">
        <f t="shared" si="1"/>
        <v>0</v>
      </c>
      <c r="P56">
        <v>46.4</v>
      </c>
      <c r="Q56">
        <v>26.35</v>
      </c>
      <c r="R56">
        <v>9.94</v>
      </c>
      <c r="S56">
        <v>49.69</v>
      </c>
      <c r="T56">
        <v>31.62</v>
      </c>
      <c r="U56" s="156">
        <f t="shared" si="2"/>
        <v>164</v>
      </c>
      <c r="V56" s="154">
        <f t="shared" si="3"/>
        <v>0</v>
      </c>
    </row>
    <row r="57" spans="1:22">
      <c r="A57" t="s">
        <v>99</v>
      </c>
      <c r="B57">
        <f>PPCL!B57</f>
        <v>161</v>
      </c>
      <c r="C57">
        <f>PPCL!C57</f>
        <v>0</v>
      </c>
      <c r="D57">
        <f>PPCL!M57</f>
        <v>161</v>
      </c>
      <c r="E57">
        <f>PPCL!N57</f>
        <v>0</v>
      </c>
      <c r="F57">
        <f t="shared" si="4"/>
        <v>161</v>
      </c>
      <c r="G57">
        <f t="shared" si="5"/>
        <v>161</v>
      </c>
      <c r="H57" s="154"/>
      <c r="I57">
        <f>BRPL_EOD!AG57+BRPL_EOD!AH57</f>
        <v>45.55</v>
      </c>
      <c r="J57">
        <f>BYPL_EOD!AG57+BYPL_EOD!AH57</f>
        <v>25.87</v>
      </c>
      <c r="K57">
        <f>MES_EOD!AG57+MES_EOD!AH57</f>
        <v>9.76</v>
      </c>
      <c r="L57">
        <f>NDMC_EOD!AG57+NDMC_EOD!AH57</f>
        <v>48.78</v>
      </c>
      <c r="M57">
        <f>TPDDL_EOD!AG57+TPDDL_EOD!AH57</f>
        <v>31.04</v>
      </c>
      <c r="N57">
        <f t="shared" si="0"/>
        <v>161</v>
      </c>
      <c r="O57" s="154">
        <f t="shared" si="1"/>
        <v>0</v>
      </c>
      <c r="P57">
        <v>45.55</v>
      </c>
      <c r="Q57">
        <v>25.87</v>
      </c>
      <c r="R57">
        <v>9.76</v>
      </c>
      <c r="S57">
        <v>48.78</v>
      </c>
      <c r="T57">
        <v>31.04</v>
      </c>
      <c r="U57" s="156">
        <f t="shared" si="2"/>
        <v>161</v>
      </c>
      <c r="V57" s="154">
        <f t="shared" si="3"/>
        <v>0</v>
      </c>
    </row>
    <row r="58" spans="1:22">
      <c r="A58" t="s">
        <v>100</v>
      </c>
      <c r="B58">
        <f>PPCL!B58</f>
        <v>164</v>
      </c>
      <c r="C58">
        <f>PPCL!C58</f>
        <v>0</v>
      </c>
      <c r="D58">
        <f>PPCL!M58</f>
        <v>164</v>
      </c>
      <c r="E58">
        <f>PPCL!N58</f>
        <v>0</v>
      </c>
      <c r="F58">
        <f t="shared" si="4"/>
        <v>164</v>
      </c>
      <c r="G58">
        <f t="shared" si="5"/>
        <v>164</v>
      </c>
      <c r="H58" s="154"/>
      <c r="I58">
        <f>BRPL_EOD!AG58+BRPL_EOD!AH58</f>
        <v>46.4</v>
      </c>
      <c r="J58">
        <f>BYPL_EOD!AG58+BYPL_EOD!AH58</f>
        <v>26.35</v>
      </c>
      <c r="K58">
        <f>MES_EOD!AG58+MES_EOD!AH58</f>
        <v>9.94</v>
      </c>
      <c r="L58">
        <f>NDMC_EOD!AG58+NDMC_EOD!AH58</f>
        <v>49.69</v>
      </c>
      <c r="M58">
        <f>TPDDL_EOD!AG58+TPDDL_EOD!AH58</f>
        <v>31.62</v>
      </c>
      <c r="N58">
        <f t="shared" si="0"/>
        <v>164</v>
      </c>
      <c r="O58" s="154">
        <f t="shared" si="1"/>
        <v>0</v>
      </c>
      <c r="P58">
        <v>46.4</v>
      </c>
      <c r="Q58">
        <v>26.35</v>
      </c>
      <c r="R58">
        <v>9.94</v>
      </c>
      <c r="S58">
        <v>49.69</v>
      </c>
      <c r="T58">
        <v>31.62</v>
      </c>
      <c r="U58" s="156">
        <f t="shared" si="2"/>
        <v>164</v>
      </c>
      <c r="V58" s="154">
        <f t="shared" si="3"/>
        <v>0</v>
      </c>
    </row>
    <row r="59" spans="1:22">
      <c r="A59" t="s">
        <v>101</v>
      </c>
      <c r="B59">
        <f>PPCL!B59</f>
        <v>164</v>
      </c>
      <c r="C59">
        <f>PPCL!C59</f>
        <v>0</v>
      </c>
      <c r="D59">
        <f>PPCL!M59</f>
        <v>164</v>
      </c>
      <c r="E59">
        <f>PPCL!N59</f>
        <v>0</v>
      </c>
      <c r="F59">
        <f t="shared" si="4"/>
        <v>164</v>
      </c>
      <c r="G59">
        <f t="shared" si="5"/>
        <v>164</v>
      </c>
      <c r="H59" s="154"/>
      <c r="I59">
        <f>BRPL_EOD!AG59+BRPL_EOD!AH59</f>
        <v>46.4</v>
      </c>
      <c r="J59">
        <f>BYPL_EOD!AG59+BYPL_EOD!AH59</f>
        <v>26.35</v>
      </c>
      <c r="K59">
        <f>MES_EOD!AG59+MES_EOD!AH59</f>
        <v>9.94</v>
      </c>
      <c r="L59">
        <f>NDMC_EOD!AG59+NDMC_EOD!AH59</f>
        <v>49.69</v>
      </c>
      <c r="M59">
        <f>TPDDL_EOD!AG59+TPDDL_EOD!AH59</f>
        <v>31.62</v>
      </c>
      <c r="N59">
        <f t="shared" si="0"/>
        <v>164</v>
      </c>
      <c r="O59" s="154">
        <f t="shared" si="1"/>
        <v>0</v>
      </c>
      <c r="P59">
        <v>46.4</v>
      </c>
      <c r="Q59">
        <v>26.35</v>
      </c>
      <c r="R59">
        <v>9.94</v>
      </c>
      <c r="S59">
        <v>49.69</v>
      </c>
      <c r="T59">
        <v>31.62</v>
      </c>
      <c r="U59" s="156">
        <f t="shared" si="2"/>
        <v>164</v>
      </c>
      <c r="V59" s="154">
        <f t="shared" si="3"/>
        <v>0</v>
      </c>
    </row>
    <row r="60" spans="1:22">
      <c r="A60" t="s">
        <v>102</v>
      </c>
      <c r="B60">
        <f>PPCL!B60</f>
        <v>164</v>
      </c>
      <c r="C60">
        <f>PPCL!C60</f>
        <v>0</v>
      </c>
      <c r="D60">
        <f>PPCL!M60</f>
        <v>164</v>
      </c>
      <c r="E60">
        <f>PPCL!N60</f>
        <v>0</v>
      </c>
      <c r="F60">
        <f t="shared" si="4"/>
        <v>164</v>
      </c>
      <c r="G60">
        <f t="shared" si="5"/>
        <v>164</v>
      </c>
      <c r="H60" s="154"/>
      <c r="I60">
        <f>BRPL_EOD!AG60+BRPL_EOD!AH60</f>
        <v>46.4</v>
      </c>
      <c r="J60">
        <f>BYPL_EOD!AG60+BYPL_EOD!AH60</f>
        <v>26.35</v>
      </c>
      <c r="K60">
        <f>MES_EOD!AG60+MES_EOD!AH60</f>
        <v>9.94</v>
      </c>
      <c r="L60">
        <f>NDMC_EOD!AG60+NDMC_EOD!AH60</f>
        <v>49.69</v>
      </c>
      <c r="M60">
        <f>TPDDL_EOD!AG60+TPDDL_EOD!AH60</f>
        <v>31.62</v>
      </c>
      <c r="N60">
        <f t="shared" si="0"/>
        <v>164</v>
      </c>
      <c r="O60" s="154">
        <f t="shared" si="1"/>
        <v>0</v>
      </c>
      <c r="P60">
        <v>46.4</v>
      </c>
      <c r="Q60">
        <v>26.35</v>
      </c>
      <c r="R60">
        <v>9.94</v>
      </c>
      <c r="S60">
        <v>49.69</v>
      </c>
      <c r="T60">
        <v>31.62</v>
      </c>
      <c r="U60" s="156">
        <f t="shared" si="2"/>
        <v>164</v>
      </c>
      <c r="V60" s="154">
        <f t="shared" si="3"/>
        <v>0</v>
      </c>
    </row>
    <row r="61" spans="1:22">
      <c r="A61" t="s">
        <v>103</v>
      </c>
      <c r="B61">
        <f>PPCL!B61</f>
        <v>164</v>
      </c>
      <c r="C61">
        <f>PPCL!C61</f>
        <v>0</v>
      </c>
      <c r="D61">
        <f>PPCL!M61</f>
        <v>164</v>
      </c>
      <c r="E61">
        <f>PPCL!N61</f>
        <v>0</v>
      </c>
      <c r="F61">
        <f t="shared" si="4"/>
        <v>164</v>
      </c>
      <c r="G61">
        <f t="shared" si="5"/>
        <v>164</v>
      </c>
      <c r="H61" s="154"/>
      <c r="I61">
        <f>BRPL_EOD!AG61+BRPL_EOD!AH61</f>
        <v>46.4</v>
      </c>
      <c r="J61">
        <f>BYPL_EOD!AG61+BYPL_EOD!AH61</f>
        <v>26.35</v>
      </c>
      <c r="K61">
        <f>MES_EOD!AG61+MES_EOD!AH61</f>
        <v>9.94</v>
      </c>
      <c r="L61">
        <f>NDMC_EOD!AG61+NDMC_EOD!AH61</f>
        <v>49.69</v>
      </c>
      <c r="M61">
        <f>TPDDL_EOD!AG61+TPDDL_EOD!AH61</f>
        <v>31.62</v>
      </c>
      <c r="N61">
        <f t="shared" si="0"/>
        <v>164</v>
      </c>
      <c r="O61" s="154">
        <f t="shared" si="1"/>
        <v>0</v>
      </c>
      <c r="P61">
        <v>46.4</v>
      </c>
      <c r="Q61">
        <v>26.35</v>
      </c>
      <c r="R61">
        <v>9.94</v>
      </c>
      <c r="S61">
        <v>49.69</v>
      </c>
      <c r="T61">
        <v>31.62</v>
      </c>
      <c r="U61" s="156">
        <f t="shared" si="2"/>
        <v>164</v>
      </c>
      <c r="V61" s="154">
        <f t="shared" si="3"/>
        <v>0</v>
      </c>
    </row>
    <row r="62" spans="1:22">
      <c r="A62" t="s">
        <v>104</v>
      </c>
      <c r="B62">
        <f>PPCL!B62</f>
        <v>164</v>
      </c>
      <c r="C62">
        <f>PPCL!C62</f>
        <v>0</v>
      </c>
      <c r="D62">
        <f>PPCL!M62</f>
        <v>164</v>
      </c>
      <c r="E62">
        <f>PPCL!N62</f>
        <v>0</v>
      </c>
      <c r="F62">
        <f t="shared" si="4"/>
        <v>164</v>
      </c>
      <c r="G62">
        <f t="shared" si="5"/>
        <v>164</v>
      </c>
      <c r="H62" s="154"/>
      <c r="I62">
        <f>BRPL_EOD!AG62+BRPL_EOD!AH62</f>
        <v>46.4</v>
      </c>
      <c r="J62">
        <f>BYPL_EOD!AG62+BYPL_EOD!AH62</f>
        <v>26.35</v>
      </c>
      <c r="K62">
        <f>MES_EOD!AG62+MES_EOD!AH62</f>
        <v>9.94</v>
      </c>
      <c r="L62">
        <f>NDMC_EOD!AG62+NDMC_EOD!AH62</f>
        <v>49.69</v>
      </c>
      <c r="M62">
        <f>TPDDL_EOD!AG62+TPDDL_EOD!AH62</f>
        <v>31.62</v>
      </c>
      <c r="N62">
        <f t="shared" si="0"/>
        <v>164</v>
      </c>
      <c r="O62" s="154">
        <f t="shared" si="1"/>
        <v>0</v>
      </c>
      <c r="P62">
        <v>46.4</v>
      </c>
      <c r="Q62">
        <v>26.35</v>
      </c>
      <c r="R62">
        <v>9.94</v>
      </c>
      <c r="S62">
        <v>49.69</v>
      </c>
      <c r="T62">
        <v>31.62</v>
      </c>
      <c r="U62" s="156">
        <f t="shared" si="2"/>
        <v>164</v>
      </c>
      <c r="V62" s="154">
        <f t="shared" si="3"/>
        <v>0</v>
      </c>
    </row>
    <row r="63" spans="1:22">
      <c r="A63" t="s">
        <v>105</v>
      </c>
      <c r="B63">
        <f>PPCL!B63</f>
        <v>161</v>
      </c>
      <c r="C63">
        <f>PPCL!C63</f>
        <v>0</v>
      </c>
      <c r="D63">
        <f>PPCL!M63</f>
        <v>161</v>
      </c>
      <c r="E63">
        <f>PPCL!N63</f>
        <v>0</v>
      </c>
      <c r="F63">
        <f t="shared" si="4"/>
        <v>161</v>
      </c>
      <c r="G63">
        <f t="shared" si="5"/>
        <v>161</v>
      </c>
      <c r="H63" s="154"/>
      <c r="I63">
        <f>BRPL_EOD!AG63+BRPL_EOD!AH63</f>
        <v>45.55</v>
      </c>
      <c r="J63">
        <f>BYPL_EOD!AG63+BYPL_EOD!AH63</f>
        <v>25.87</v>
      </c>
      <c r="K63">
        <f>MES_EOD!AG63+MES_EOD!AH63</f>
        <v>9.76</v>
      </c>
      <c r="L63">
        <f>NDMC_EOD!AG63+NDMC_EOD!AH63</f>
        <v>48.78</v>
      </c>
      <c r="M63">
        <f>TPDDL_EOD!AG63+TPDDL_EOD!AH63</f>
        <v>31.04</v>
      </c>
      <c r="N63">
        <f t="shared" si="0"/>
        <v>161</v>
      </c>
      <c r="O63" s="154">
        <f t="shared" si="1"/>
        <v>0</v>
      </c>
      <c r="P63">
        <v>45.55</v>
      </c>
      <c r="Q63">
        <v>25.87</v>
      </c>
      <c r="R63">
        <v>9.76</v>
      </c>
      <c r="S63">
        <v>48.78</v>
      </c>
      <c r="T63">
        <v>31.04</v>
      </c>
      <c r="U63" s="156">
        <f t="shared" si="2"/>
        <v>161</v>
      </c>
      <c r="V63" s="154">
        <f t="shared" si="3"/>
        <v>0</v>
      </c>
    </row>
    <row r="64" spans="1:22">
      <c r="A64" t="s">
        <v>106</v>
      </c>
      <c r="B64">
        <f>PPCL!B64</f>
        <v>164</v>
      </c>
      <c r="C64">
        <f>PPCL!C64</f>
        <v>0</v>
      </c>
      <c r="D64">
        <f>PPCL!M64</f>
        <v>164</v>
      </c>
      <c r="E64">
        <f>PPCL!N64</f>
        <v>0</v>
      </c>
      <c r="F64">
        <f t="shared" si="4"/>
        <v>164</v>
      </c>
      <c r="G64">
        <f t="shared" si="5"/>
        <v>164</v>
      </c>
      <c r="H64" s="154"/>
      <c r="I64">
        <f>BRPL_EOD!AG64+BRPL_EOD!AH64</f>
        <v>46.4</v>
      </c>
      <c r="J64">
        <f>BYPL_EOD!AG64+BYPL_EOD!AH64</f>
        <v>26.35</v>
      </c>
      <c r="K64">
        <f>MES_EOD!AG64+MES_EOD!AH64</f>
        <v>9.94</v>
      </c>
      <c r="L64">
        <f>NDMC_EOD!AG64+NDMC_EOD!AH64</f>
        <v>49.69</v>
      </c>
      <c r="M64">
        <f>TPDDL_EOD!AG64+TPDDL_EOD!AH64</f>
        <v>31.62</v>
      </c>
      <c r="N64">
        <f t="shared" si="0"/>
        <v>164</v>
      </c>
      <c r="O64" s="154">
        <f t="shared" si="1"/>
        <v>0</v>
      </c>
      <c r="P64">
        <v>46.4</v>
      </c>
      <c r="Q64">
        <v>26.35</v>
      </c>
      <c r="R64">
        <v>9.94</v>
      </c>
      <c r="S64">
        <v>49.69</v>
      </c>
      <c r="T64">
        <v>31.62</v>
      </c>
      <c r="U64" s="156">
        <f t="shared" si="2"/>
        <v>164</v>
      </c>
      <c r="V64" s="154">
        <f t="shared" si="3"/>
        <v>0</v>
      </c>
    </row>
    <row r="65" spans="1:22">
      <c r="A65" t="s">
        <v>107</v>
      </c>
      <c r="B65">
        <f>PPCL!B65</f>
        <v>164</v>
      </c>
      <c r="C65">
        <f>PPCL!C65</f>
        <v>0</v>
      </c>
      <c r="D65">
        <f>PPCL!M65</f>
        <v>164</v>
      </c>
      <c r="E65">
        <f>PPCL!N65</f>
        <v>0</v>
      </c>
      <c r="F65">
        <f t="shared" si="4"/>
        <v>164</v>
      </c>
      <c r="G65">
        <f t="shared" si="5"/>
        <v>164</v>
      </c>
      <c r="H65" s="154"/>
      <c r="I65">
        <f>BRPL_EOD!AG65+BRPL_EOD!AH65</f>
        <v>46.4</v>
      </c>
      <c r="J65">
        <f>BYPL_EOD!AG65+BYPL_EOD!AH65</f>
        <v>26.35</v>
      </c>
      <c r="K65">
        <f>MES_EOD!AG65+MES_EOD!AH65</f>
        <v>9.94</v>
      </c>
      <c r="L65">
        <f>NDMC_EOD!AG65+NDMC_EOD!AH65</f>
        <v>49.69</v>
      </c>
      <c r="M65">
        <f>TPDDL_EOD!AG65+TPDDL_EOD!AH65</f>
        <v>31.62</v>
      </c>
      <c r="N65">
        <f t="shared" si="0"/>
        <v>164</v>
      </c>
      <c r="O65" s="154">
        <f t="shared" si="1"/>
        <v>0</v>
      </c>
      <c r="P65">
        <v>46.4</v>
      </c>
      <c r="Q65">
        <v>26.35</v>
      </c>
      <c r="R65">
        <v>9.94</v>
      </c>
      <c r="S65">
        <v>49.69</v>
      </c>
      <c r="T65">
        <v>31.62</v>
      </c>
      <c r="U65" s="156">
        <f t="shared" si="2"/>
        <v>164</v>
      </c>
      <c r="V65" s="154">
        <f t="shared" si="3"/>
        <v>0</v>
      </c>
    </row>
    <row r="66" spans="1:22">
      <c r="A66" t="s">
        <v>108</v>
      </c>
      <c r="B66">
        <f>PPCL!B66</f>
        <v>160</v>
      </c>
      <c r="C66">
        <f>PPCL!C66</f>
        <v>0</v>
      </c>
      <c r="D66">
        <f>PPCL!M66</f>
        <v>160</v>
      </c>
      <c r="E66">
        <f>PPCL!N66</f>
        <v>0</v>
      </c>
      <c r="F66">
        <f t="shared" si="4"/>
        <v>160</v>
      </c>
      <c r="G66">
        <f t="shared" si="5"/>
        <v>160</v>
      </c>
      <c r="H66" s="154"/>
      <c r="I66">
        <f>BRPL_EOD!AG66+BRPL_EOD!AH66</f>
        <v>45.26</v>
      </c>
      <c r="J66">
        <f>BYPL_EOD!AG66+BYPL_EOD!AH66</f>
        <v>25.71</v>
      </c>
      <c r="K66">
        <f>MES_EOD!AG66+MES_EOD!AH66</f>
        <v>9.6999999999999993</v>
      </c>
      <c r="L66">
        <f>NDMC_EOD!AG66+NDMC_EOD!AH66</f>
        <v>48.48</v>
      </c>
      <c r="M66">
        <f>TPDDL_EOD!AG66+TPDDL_EOD!AH66</f>
        <v>30.85</v>
      </c>
      <c r="N66">
        <f t="shared" si="0"/>
        <v>160</v>
      </c>
      <c r="O66" s="154">
        <f t="shared" si="1"/>
        <v>0</v>
      </c>
      <c r="P66">
        <v>45.26</v>
      </c>
      <c r="Q66">
        <v>25.71</v>
      </c>
      <c r="R66">
        <v>9.6999999999999993</v>
      </c>
      <c r="S66">
        <v>48.48</v>
      </c>
      <c r="T66">
        <v>30.85</v>
      </c>
      <c r="U66" s="156">
        <f t="shared" si="2"/>
        <v>160</v>
      </c>
      <c r="V66" s="154">
        <f t="shared" si="3"/>
        <v>0</v>
      </c>
    </row>
    <row r="67" spans="1:22">
      <c r="A67" t="s">
        <v>109</v>
      </c>
      <c r="B67">
        <f>PPCL!B67</f>
        <v>160</v>
      </c>
      <c r="C67">
        <f>PPCL!C67</f>
        <v>0</v>
      </c>
      <c r="D67">
        <f>PPCL!M67</f>
        <v>160</v>
      </c>
      <c r="E67">
        <f>PPCL!N67</f>
        <v>0</v>
      </c>
      <c r="F67">
        <f t="shared" si="4"/>
        <v>160</v>
      </c>
      <c r="G67">
        <f t="shared" si="5"/>
        <v>160</v>
      </c>
      <c r="H67" s="154"/>
      <c r="I67">
        <f>BRPL_EOD!AG67+BRPL_EOD!AH67</f>
        <v>45.26</v>
      </c>
      <c r="J67">
        <f>BYPL_EOD!AG67+BYPL_EOD!AH67</f>
        <v>25.71</v>
      </c>
      <c r="K67">
        <f>MES_EOD!AG67+MES_EOD!AH67</f>
        <v>9.6999999999999993</v>
      </c>
      <c r="L67">
        <f>NDMC_EOD!AG67+NDMC_EOD!AH67</f>
        <v>48.48</v>
      </c>
      <c r="M67">
        <f>TPDDL_EOD!AG67+TPDDL_EOD!AH67</f>
        <v>30.85</v>
      </c>
      <c r="N67">
        <f t="shared" ref="N67:N98" si="6">SUM(I67:M67)</f>
        <v>160</v>
      </c>
      <c r="O67" s="154">
        <f t="shared" ref="O67:O98" si="7">G67-N67</f>
        <v>0</v>
      </c>
      <c r="P67">
        <v>45.26</v>
      </c>
      <c r="Q67">
        <v>25.71</v>
      </c>
      <c r="R67">
        <v>9.6999999999999993</v>
      </c>
      <c r="S67">
        <v>48.48</v>
      </c>
      <c r="T67">
        <v>30.85</v>
      </c>
      <c r="U67" s="156">
        <f t="shared" ref="U67:U98" si="8">SUM(P67:T67)</f>
        <v>160</v>
      </c>
      <c r="V67" s="154">
        <f t="shared" ref="V67:V99" si="9">G67-U67</f>
        <v>0</v>
      </c>
    </row>
    <row r="68" spans="1:22">
      <c r="A68" t="s">
        <v>110</v>
      </c>
      <c r="B68">
        <f>PPCL!B68</f>
        <v>160</v>
      </c>
      <c r="C68">
        <f>PPCL!C68</f>
        <v>0</v>
      </c>
      <c r="D68">
        <f>PPCL!M68</f>
        <v>160</v>
      </c>
      <c r="E68">
        <f>PPCL!N68</f>
        <v>0</v>
      </c>
      <c r="F68">
        <f t="shared" ref="F68:F98" si="10">B68+C68</f>
        <v>160</v>
      </c>
      <c r="G68">
        <f t="shared" ref="G68:G98" si="11">D68+E68</f>
        <v>160</v>
      </c>
      <c r="H68" s="154"/>
      <c r="I68">
        <f>BRPL_EOD!AG68+BRPL_EOD!AH68</f>
        <v>45.26</v>
      </c>
      <c r="J68">
        <f>BYPL_EOD!AG68+BYPL_EOD!AH68</f>
        <v>25.71</v>
      </c>
      <c r="K68">
        <f>MES_EOD!AG68+MES_EOD!AH68</f>
        <v>9.6999999999999993</v>
      </c>
      <c r="L68">
        <f>NDMC_EOD!AG68+NDMC_EOD!AH68</f>
        <v>48.48</v>
      </c>
      <c r="M68">
        <f>TPDDL_EOD!AG68+TPDDL_EOD!AH68</f>
        <v>30.85</v>
      </c>
      <c r="N68">
        <f t="shared" si="6"/>
        <v>160</v>
      </c>
      <c r="O68" s="154">
        <f t="shared" si="7"/>
        <v>0</v>
      </c>
      <c r="P68">
        <v>45.26</v>
      </c>
      <c r="Q68">
        <v>25.71</v>
      </c>
      <c r="R68">
        <v>9.6999999999999993</v>
      </c>
      <c r="S68">
        <v>48.48</v>
      </c>
      <c r="T68">
        <v>30.85</v>
      </c>
      <c r="U68" s="156">
        <f t="shared" si="8"/>
        <v>160</v>
      </c>
      <c r="V68" s="154">
        <f t="shared" si="9"/>
        <v>0</v>
      </c>
    </row>
    <row r="69" spans="1:22">
      <c r="A69" t="s">
        <v>111</v>
      </c>
      <c r="B69">
        <f>PPCL!B69</f>
        <v>165</v>
      </c>
      <c r="C69">
        <f>PPCL!C69</f>
        <v>0</v>
      </c>
      <c r="D69">
        <f>PPCL!M69</f>
        <v>165</v>
      </c>
      <c r="E69">
        <f>PPCL!N69</f>
        <v>0</v>
      </c>
      <c r="F69">
        <f t="shared" si="10"/>
        <v>165</v>
      </c>
      <c r="G69">
        <f t="shared" si="11"/>
        <v>165</v>
      </c>
      <c r="H69" s="154"/>
      <c r="I69">
        <f>BRPL_EOD!AG69+BRPL_EOD!AH69</f>
        <v>46.68</v>
      </c>
      <c r="J69">
        <f>BYPL_EOD!AG69+BYPL_EOD!AH69</f>
        <v>26.52</v>
      </c>
      <c r="K69">
        <f>MES_EOD!AG69+MES_EOD!AH69</f>
        <v>10</v>
      </c>
      <c r="L69">
        <f>NDMC_EOD!AG69+NDMC_EOD!AH69</f>
        <v>50</v>
      </c>
      <c r="M69">
        <f>TPDDL_EOD!AG69+TPDDL_EOD!AH69</f>
        <v>31.81</v>
      </c>
      <c r="N69">
        <f t="shared" si="6"/>
        <v>165.01</v>
      </c>
      <c r="O69" s="154">
        <f t="shared" si="7"/>
        <v>-9.9999999999909051E-3</v>
      </c>
      <c r="P69">
        <v>46.677171080540575</v>
      </c>
      <c r="Q69">
        <v>26.518392824677292</v>
      </c>
      <c r="R69">
        <v>9.9993939761226596</v>
      </c>
      <c r="S69">
        <v>49.9969698806133</v>
      </c>
      <c r="T69">
        <v>31.808072238046179</v>
      </c>
      <c r="U69" s="156">
        <f t="shared" si="8"/>
        <v>165</v>
      </c>
      <c r="V69" s="154">
        <f t="shared" si="9"/>
        <v>0</v>
      </c>
    </row>
    <row r="70" spans="1:22">
      <c r="A70" t="s">
        <v>112</v>
      </c>
      <c r="B70">
        <f>PPCL!B70</f>
        <v>160</v>
      </c>
      <c r="C70">
        <f>PPCL!C70</f>
        <v>0</v>
      </c>
      <c r="D70">
        <f>PPCL!M70</f>
        <v>160</v>
      </c>
      <c r="E70">
        <f>PPCL!N70</f>
        <v>0</v>
      </c>
      <c r="F70">
        <f t="shared" si="10"/>
        <v>160</v>
      </c>
      <c r="G70">
        <f t="shared" si="11"/>
        <v>160</v>
      </c>
      <c r="H70" s="154"/>
      <c r="I70">
        <f>BRPL_EOD!AG70+BRPL_EOD!AH70</f>
        <v>45.26</v>
      </c>
      <c r="J70">
        <f>BYPL_EOD!AG70+BYPL_EOD!AH70</f>
        <v>25.71</v>
      </c>
      <c r="K70">
        <f>MES_EOD!AG70+MES_EOD!AH70</f>
        <v>9.6999999999999993</v>
      </c>
      <c r="L70">
        <f>NDMC_EOD!AG70+NDMC_EOD!AH70</f>
        <v>48.48</v>
      </c>
      <c r="M70">
        <f>TPDDL_EOD!AG70+TPDDL_EOD!AH70</f>
        <v>30.85</v>
      </c>
      <c r="N70">
        <f t="shared" si="6"/>
        <v>160</v>
      </c>
      <c r="O70" s="154">
        <f t="shared" si="7"/>
        <v>0</v>
      </c>
      <c r="P70">
        <v>45.26</v>
      </c>
      <c r="Q70">
        <v>25.71</v>
      </c>
      <c r="R70">
        <v>9.6999999999999993</v>
      </c>
      <c r="S70">
        <v>48.48</v>
      </c>
      <c r="T70">
        <v>30.85</v>
      </c>
      <c r="U70" s="156">
        <f t="shared" si="8"/>
        <v>160</v>
      </c>
      <c r="V70" s="154">
        <f t="shared" si="9"/>
        <v>0</v>
      </c>
    </row>
    <row r="71" spans="1:22">
      <c r="A71" t="s">
        <v>113</v>
      </c>
      <c r="B71">
        <f>PPCL!B71</f>
        <v>160</v>
      </c>
      <c r="C71">
        <f>PPCL!C71</f>
        <v>0</v>
      </c>
      <c r="D71">
        <f>PPCL!M71</f>
        <v>160</v>
      </c>
      <c r="E71">
        <f>PPCL!N71</f>
        <v>0</v>
      </c>
      <c r="F71">
        <f t="shared" si="10"/>
        <v>160</v>
      </c>
      <c r="G71">
        <f t="shared" si="11"/>
        <v>160</v>
      </c>
      <c r="H71" s="154"/>
      <c r="I71">
        <f>BRPL_EOD!AG71+BRPL_EOD!AH71</f>
        <v>45.26</v>
      </c>
      <c r="J71">
        <f>BYPL_EOD!AG71+BYPL_EOD!AH71</f>
        <v>25.71</v>
      </c>
      <c r="K71">
        <f>MES_EOD!AG71+MES_EOD!AH71</f>
        <v>9.6999999999999993</v>
      </c>
      <c r="L71">
        <f>NDMC_EOD!AG71+NDMC_EOD!AH71</f>
        <v>48.48</v>
      </c>
      <c r="M71">
        <f>TPDDL_EOD!AG71+TPDDL_EOD!AH71</f>
        <v>30.85</v>
      </c>
      <c r="N71">
        <f t="shared" si="6"/>
        <v>160</v>
      </c>
      <c r="O71" s="154">
        <f t="shared" si="7"/>
        <v>0</v>
      </c>
      <c r="P71">
        <v>45.26</v>
      </c>
      <c r="Q71">
        <v>25.71</v>
      </c>
      <c r="R71">
        <v>9.6999999999999993</v>
      </c>
      <c r="S71">
        <v>48.48</v>
      </c>
      <c r="T71">
        <v>30.85</v>
      </c>
      <c r="U71" s="156">
        <f t="shared" si="8"/>
        <v>160</v>
      </c>
      <c r="V71" s="154">
        <f t="shared" si="9"/>
        <v>0</v>
      </c>
    </row>
    <row r="72" spans="1:22">
      <c r="A72" t="s">
        <v>114</v>
      </c>
      <c r="B72">
        <f>PPCL!B72</f>
        <v>160</v>
      </c>
      <c r="C72">
        <f>PPCL!C72</f>
        <v>0</v>
      </c>
      <c r="D72">
        <f>PPCL!M72</f>
        <v>160</v>
      </c>
      <c r="E72">
        <f>PPCL!N72</f>
        <v>0</v>
      </c>
      <c r="F72">
        <f t="shared" si="10"/>
        <v>160</v>
      </c>
      <c r="G72">
        <f t="shared" si="11"/>
        <v>160</v>
      </c>
      <c r="H72" s="154"/>
      <c r="I72">
        <f>BRPL_EOD!AG72+BRPL_EOD!AH72</f>
        <v>45.26</v>
      </c>
      <c r="J72">
        <f>BYPL_EOD!AG72+BYPL_EOD!AH72</f>
        <v>25.71</v>
      </c>
      <c r="K72">
        <f>MES_EOD!AG72+MES_EOD!AH72</f>
        <v>9.6999999999999993</v>
      </c>
      <c r="L72">
        <f>NDMC_EOD!AG72+NDMC_EOD!AH72</f>
        <v>48.48</v>
      </c>
      <c r="M72">
        <f>TPDDL_EOD!AG72+TPDDL_EOD!AH72</f>
        <v>30.85</v>
      </c>
      <c r="N72">
        <f t="shared" si="6"/>
        <v>160</v>
      </c>
      <c r="O72" s="154">
        <f t="shared" si="7"/>
        <v>0</v>
      </c>
      <c r="P72">
        <v>45.26</v>
      </c>
      <c r="Q72">
        <v>25.71</v>
      </c>
      <c r="R72">
        <v>9.6999999999999993</v>
      </c>
      <c r="S72">
        <v>48.48</v>
      </c>
      <c r="T72">
        <v>30.85</v>
      </c>
      <c r="U72" s="156">
        <f t="shared" si="8"/>
        <v>160</v>
      </c>
      <c r="V72" s="154">
        <f t="shared" si="9"/>
        <v>0</v>
      </c>
    </row>
    <row r="73" spans="1:22">
      <c r="A73" t="s">
        <v>115</v>
      </c>
      <c r="B73">
        <f>PPCL!B73</f>
        <v>160</v>
      </c>
      <c r="C73">
        <f>PPCL!C73</f>
        <v>0</v>
      </c>
      <c r="D73">
        <f>PPCL!M73</f>
        <v>160</v>
      </c>
      <c r="E73">
        <f>PPCL!N73</f>
        <v>0</v>
      </c>
      <c r="F73">
        <f t="shared" si="10"/>
        <v>160</v>
      </c>
      <c r="G73">
        <f t="shared" si="11"/>
        <v>160</v>
      </c>
      <c r="H73" s="154"/>
      <c r="I73">
        <f>BRPL_EOD!AG73+BRPL_EOD!AH73</f>
        <v>45.26</v>
      </c>
      <c r="J73">
        <f>BYPL_EOD!AG73+BYPL_EOD!AH73</f>
        <v>25.71</v>
      </c>
      <c r="K73">
        <f>MES_EOD!AG73+MES_EOD!AH73</f>
        <v>9.6999999999999993</v>
      </c>
      <c r="L73">
        <f>NDMC_EOD!AG73+NDMC_EOD!AH73</f>
        <v>48.48</v>
      </c>
      <c r="M73">
        <f>TPDDL_EOD!AG73+TPDDL_EOD!AH73</f>
        <v>30.85</v>
      </c>
      <c r="N73">
        <f t="shared" si="6"/>
        <v>160</v>
      </c>
      <c r="O73" s="154">
        <f t="shared" si="7"/>
        <v>0</v>
      </c>
      <c r="P73">
        <v>45.26</v>
      </c>
      <c r="Q73">
        <v>25.71</v>
      </c>
      <c r="R73">
        <v>9.6999999999999993</v>
      </c>
      <c r="S73">
        <v>48.48</v>
      </c>
      <c r="T73">
        <v>30.85</v>
      </c>
      <c r="U73" s="156">
        <f t="shared" si="8"/>
        <v>160</v>
      </c>
      <c r="V73" s="154">
        <f t="shared" si="9"/>
        <v>0</v>
      </c>
    </row>
    <row r="74" spans="1:22">
      <c r="A74" t="s">
        <v>116</v>
      </c>
      <c r="B74">
        <f>PPCL!B74</f>
        <v>160</v>
      </c>
      <c r="C74">
        <f>PPCL!C74</f>
        <v>0</v>
      </c>
      <c r="D74">
        <f>PPCL!M74</f>
        <v>160</v>
      </c>
      <c r="E74">
        <f>PPCL!N74</f>
        <v>0</v>
      </c>
      <c r="F74">
        <f t="shared" si="10"/>
        <v>160</v>
      </c>
      <c r="G74">
        <f t="shared" si="11"/>
        <v>160</v>
      </c>
      <c r="H74" s="154"/>
      <c r="I74">
        <f>BRPL_EOD!AG74+BRPL_EOD!AH74</f>
        <v>45.26</v>
      </c>
      <c r="J74">
        <f>BYPL_EOD!AG74+BYPL_EOD!AH74</f>
        <v>25.71</v>
      </c>
      <c r="K74">
        <f>MES_EOD!AG74+MES_EOD!AH74</f>
        <v>9.6999999999999993</v>
      </c>
      <c r="L74">
        <f>NDMC_EOD!AG74+NDMC_EOD!AH74</f>
        <v>48.48</v>
      </c>
      <c r="M74">
        <f>TPDDL_EOD!AG74+TPDDL_EOD!AH74</f>
        <v>30.85</v>
      </c>
      <c r="N74">
        <f t="shared" si="6"/>
        <v>160</v>
      </c>
      <c r="O74" s="154">
        <f t="shared" si="7"/>
        <v>0</v>
      </c>
      <c r="P74">
        <v>45.26</v>
      </c>
      <c r="Q74">
        <v>25.71</v>
      </c>
      <c r="R74">
        <v>9.6999999999999993</v>
      </c>
      <c r="S74">
        <v>48.48</v>
      </c>
      <c r="T74">
        <v>30.85</v>
      </c>
      <c r="U74" s="156">
        <f t="shared" si="8"/>
        <v>160</v>
      </c>
      <c r="V74" s="154">
        <f t="shared" si="9"/>
        <v>0</v>
      </c>
    </row>
    <row r="75" spans="1:22">
      <c r="A75" t="s">
        <v>117</v>
      </c>
      <c r="B75">
        <f>PPCL!B75</f>
        <v>156</v>
      </c>
      <c r="C75">
        <f>PPCL!C75</f>
        <v>0</v>
      </c>
      <c r="D75">
        <f>PPCL!M75</f>
        <v>156</v>
      </c>
      <c r="E75">
        <f>PPCL!N75</f>
        <v>0</v>
      </c>
      <c r="F75">
        <f t="shared" si="10"/>
        <v>156</v>
      </c>
      <c r="G75">
        <f t="shared" si="11"/>
        <v>156</v>
      </c>
      <c r="H75" s="154"/>
      <c r="I75">
        <f>BRPL_EOD!AG75+BRPL_EOD!AH75</f>
        <v>44.13</v>
      </c>
      <c r="J75">
        <f>BYPL_EOD!AG75+BYPL_EOD!AH75</f>
        <v>25.07</v>
      </c>
      <c r="K75">
        <f>MES_EOD!AG75+MES_EOD!AH75</f>
        <v>9.4499999999999993</v>
      </c>
      <c r="L75">
        <f>NDMC_EOD!AG75+NDMC_EOD!AH75</f>
        <v>47.27</v>
      </c>
      <c r="M75">
        <f>TPDDL_EOD!AG75+TPDDL_EOD!AH75</f>
        <v>30.08</v>
      </c>
      <c r="N75">
        <f t="shared" si="6"/>
        <v>156</v>
      </c>
      <c r="O75" s="154">
        <f t="shared" si="7"/>
        <v>0</v>
      </c>
      <c r="P75">
        <v>44.13</v>
      </c>
      <c r="Q75">
        <v>25.07</v>
      </c>
      <c r="R75">
        <v>9.4499999999999993</v>
      </c>
      <c r="S75">
        <v>47.27</v>
      </c>
      <c r="T75">
        <v>30.08</v>
      </c>
      <c r="U75" s="156">
        <f t="shared" si="8"/>
        <v>156</v>
      </c>
      <c r="V75" s="154">
        <f t="shared" si="9"/>
        <v>0</v>
      </c>
    </row>
    <row r="76" spans="1:22">
      <c r="A76" t="s">
        <v>118</v>
      </c>
      <c r="B76">
        <f>PPCL!B76</f>
        <v>160</v>
      </c>
      <c r="C76">
        <f>PPCL!C76</f>
        <v>0</v>
      </c>
      <c r="D76">
        <f>PPCL!M76</f>
        <v>160</v>
      </c>
      <c r="E76">
        <f>PPCL!N76</f>
        <v>0</v>
      </c>
      <c r="F76">
        <f t="shared" si="10"/>
        <v>160</v>
      </c>
      <c r="G76">
        <f t="shared" si="11"/>
        <v>160</v>
      </c>
      <c r="H76" s="154"/>
      <c r="I76">
        <f>BRPL_EOD!AG76+BRPL_EOD!AH76</f>
        <v>45.26</v>
      </c>
      <c r="J76">
        <f>BYPL_EOD!AG76+BYPL_EOD!AH76</f>
        <v>25.71</v>
      </c>
      <c r="K76">
        <f>MES_EOD!AG76+MES_EOD!AH76</f>
        <v>9.6999999999999993</v>
      </c>
      <c r="L76">
        <f>NDMC_EOD!AG76+NDMC_EOD!AH76</f>
        <v>48.48</v>
      </c>
      <c r="M76">
        <f>TPDDL_EOD!AG76+TPDDL_EOD!AH76</f>
        <v>30.85</v>
      </c>
      <c r="N76">
        <f t="shared" si="6"/>
        <v>160</v>
      </c>
      <c r="O76" s="154">
        <f t="shared" si="7"/>
        <v>0</v>
      </c>
      <c r="P76">
        <v>45.26</v>
      </c>
      <c r="Q76">
        <v>25.71</v>
      </c>
      <c r="R76">
        <v>9.6999999999999993</v>
      </c>
      <c r="S76">
        <v>48.48</v>
      </c>
      <c r="T76">
        <v>30.85</v>
      </c>
      <c r="U76" s="156">
        <f t="shared" si="8"/>
        <v>160</v>
      </c>
      <c r="V76" s="154">
        <f t="shared" si="9"/>
        <v>0</v>
      </c>
    </row>
    <row r="77" spans="1:22">
      <c r="A77" t="s">
        <v>119</v>
      </c>
      <c r="B77">
        <f>PPCL!B77</f>
        <v>160</v>
      </c>
      <c r="C77">
        <f>PPCL!C77</f>
        <v>0</v>
      </c>
      <c r="D77">
        <f>PPCL!M77</f>
        <v>160</v>
      </c>
      <c r="E77">
        <f>PPCL!N77</f>
        <v>0</v>
      </c>
      <c r="F77">
        <f t="shared" si="10"/>
        <v>160</v>
      </c>
      <c r="G77">
        <f t="shared" si="11"/>
        <v>160</v>
      </c>
      <c r="H77" s="154"/>
      <c r="I77">
        <f>BRPL_EOD!AG77+BRPL_EOD!AH77</f>
        <v>45.26</v>
      </c>
      <c r="J77">
        <f>BYPL_EOD!AG77+BYPL_EOD!AH77</f>
        <v>25.71</v>
      </c>
      <c r="K77">
        <f>MES_EOD!AG77+MES_EOD!AH77</f>
        <v>9.6999999999999993</v>
      </c>
      <c r="L77">
        <f>NDMC_EOD!AG77+NDMC_EOD!AH77</f>
        <v>48.48</v>
      </c>
      <c r="M77">
        <f>TPDDL_EOD!AG77+TPDDL_EOD!AH77</f>
        <v>30.85</v>
      </c>
      <c r="N77">
        <f t="shared" si="6"/>
        <v>160</v>
      </c>
      <c r="O77" s="154">
        <f t="shared" si="7"/>
        <v>0</v>
      </c>
      <c r="P77">
        <v>45.26</v>
      </c>
      <c r="Q77">
        <v>25.71</v>
      </c>
      <c r="R77">
        <v>9.6999999999999993</v>
      </c>
      <c r="S77">
        <v>48.48</v>
      </c>
      <c r="T77">
        <v>30.85</v>
      </c>
      <c r="U77" s="156">
        <f t="shared" si="8"/>
        <v>160</v>
      </c>
      <c r="V77" s="154">
        <f t="shared" si="9"/>
        <v>0</v>
      </c>
    </row>
    <row r="78" spans="1:22">
      <c r="A78" t="s">
        <v>120</v>
      </c>
      <c r="B78">
        <f>PPCL!B78</f>
        <v>160</v>
      </c>
      <c r="C78">
        <f>PPCL!C78</f>
        <v>0</v>
      </c>
      <c r="D78">
        <f>PPCL!M78</f>
        <v>160</v>
      </c>
      <c r="E78">
        <f>PPCL!N78</f>
        <v>0</v>
      </c>
      <c r="F78">
        <f t="shared" si="10"/>
        <v>160</v>
      </c>
      <c r="G78">
        <f t="shared" si="11"/>
        <v>160</v>
      </c>
      <c r="H78" s="154"/>
      <c r="I78">
        <f>BRPL_EOD!AG78+BRPL_EOD!AH78</f>
        <v>45</v>
      </c>
      <c r="J78">
        <f>BYPL_EOD!AG78+BYPL_EOD!AH78</f>
        <v>22</v>
      </c>
      <c r="K78">
        <f>MES_EOD!AG78+MES_EOD!AH78</f>
        <v>9</v>
      </c>
      <c r="L78">
        <f>NDMC_EOD!AG78+NDMC_EOD!AH78</f>
        <v>45</v>
      </c>
      <c r="M78">
        <f>TPDDL_EOD!AG78+TPDDL_EOD!AH78</f>
        <v>39</v>
      </c>
      <c r="N78">
        <f t="shared" si="6"/>
        <v>160</v>
      </c>
      <c r="O78" s="154">
        <f t="shared" si="7"/>
        <v>0</v>
      </c>
      <c r="P78">
        <v>45</v>
      </c>
      <c r="Q78">
        <v>22</v>
      </c>
      <c r="R78">
        <v>9</v>
      </c>
      <c r="S78">
        <v>45</v>
      </c>
      <c r="T78">
        <v>39</v>
      </c>
      <c r="U78" s="156">
        <f t="shared" si="8"/>
        <v>160</v>
      </c>
      <c r="V78" s="154">
        <f t="shared" si="9"/>
        <v>0</v>
      </c>
    </row>
    <row r="79" spans="1:22">
      <c r="A79" t="s">
        <v>121</v>
      </c>
      <c r="B79">
        <f>PPCL!B79</f>
        <v>160</v>
      </c>
      <c r="C79">
        <f>PPCL!C79</f>
        <v>0</v>
      </c>
      <c r="D79">
        <f>PPCL!M79</f>
        <v>160</v>
      </c>
      <c r="E79">
        <f>PPCL!N79</f>
        <v>0</v>
      </c>
      <c r="F79">
        <f t="shared" si="10"/>
        <v>160</v>
      </c>
      <c r="G79">
        <f t="shared" si="11"/>
        <v>160</v>
      </c>
      <c r="H79" s="154"/>
      <c r="I79">
        <f>BRPL_EOD!AG79+BRPL_EOD!AH79</f>
        <v>45.26</v>
      </c>
      <c r="J79">
        <f>BYPL_EOD!AG79+BYPL_EOD!AH79</f>
        <v>25.71</v>
      </c>
      <c r="K79">
        <f>MES_EOD!AG79+MES_EOD!AH79</f>
        <v>9.6999999999999993</v>
      </c>
      <c r="L79">
        <f>NDMC_EOD!AG79+NDMC_EOD!AH79</f>
        <v>48.48</v>
      </c>
      <c r="M79">
        <f>TPDDL_EOD!AG79+TPDDL_EOD!AH79</f>
        <v>30.85</v>
      </c>
      <c r="N79">
        <f t="shared" si="6"/>
        <v>160</v>
      </c>
      <c r="O79" s="154">
        <f t="shared" si="7"/>
        <v>0</v>
      </c>
      <c r="P79">
        <v>45.26</v>
      </c>
      <c r="Q79">
        <v>25.71</v>
      </c>
      <c r="R79">
        <v>9.6999999999999993</v>
      </c>
      <c r="S79">
        <v>48.48</v>
      </c>
      <c r="T79">
        <v>30.85</v>
      </c>
      <c r="U79" s="156">
        <f t="shared" si="8"/>
        <v>160</v>
      </c>
      <c r="V79" s="154">
        <f t="shared" si="9"/>
        <v>0</v>
      </c>
    </row>
    <row r="80" spans="1:22">
      <c r="A80" t="s">
        <v>122</v>
      </c>
      <c r="B80">
        <f>PPCL!B80</f>
        <v>160</v>
      </c>
      <c r="C80">
        <f>PPCL!C80</f>
        <v>0</v>
      </c>
      <c r="D80">
        <f>PPCL!M80</f>
        <v>160</v>
      </c>
      <c r="E80">
        <f>PPCL!N80</f>
        <v>0</v>
      </c>
      <c r="F80">
        <f t="shared" si="10"/>
        <v>160</v>
      </c>
      <c r="G80">
        <f t="shared" si="11"/>
        <v>160</v>
      </c>
      <c r="H80" s="154"/>
      <c r="I80">
        <f>BRPL_EOD!AG80+BRPL_EOD!AH80</f>
        <v>45.26</v>
      </c>
      <c r="J80">
        <f>BYPL_EOD!AG80+BYPL_EOD!AH80</f>
        <v>25.71</v>
      </c>
      <c r="K80">
        <f>MES_EOD!AG80+MES_EOD!AH80</f>
        <v>9.6999999999999993</v>
      </c>
      <c r="L80">
        <f>NDMC_EOD!AG80+NDMC_EOD!AH80</f>
        <v>48.48</v>
      </c>
      <c r="M80">
        <f>TPDDL_EOD!AG80+TPDDL_EOD!AH80</f>
        <v>30.85</v>
      </c>
      <c r="N80">
        <f t="shared" si="6"/>
        <v>160</v>
      </c>
      <c r="O80" s="154">
        <f t="shared" si="7"/>
        <v>0</v>
      </c>
      <c r="P80">
        <v>45.26</v>
      </c>
      <c r="Q80">
        <v>25.71</v>
      </c>
      <c r="R80">
        <v>9.6999999999999993</v>
      </c>
      <c r="S80">
        <v>48.48</v>
      </c>
      <c r="T80">
        <v>30.85</v>
      </c>
      <c r="U80" s="156">
        <f t="shared" si="8"/>
        <v>160</v>
      </c>
      <c r="V80" s="154">
        <f t="shared" si="9"/>
        <v>0</v>
      </c>
    </row>
    <row r="81" spans="1:22">
      <c r="A81" t="s">
        <v>123</v>
      </c>
      <c r="B81">
        <f>PPCL!B81</f>
        <v>156</v>
      </c>
      <c r="C81">
        <f>PPCL!C81</f>
        <v>0</v>
      </c>
      <c r="D81">
        <f>PPCL!M81</f>
        <v>156</v>
      </c>
      <c r="E81">
        <f>PPCL!N81</f>
        <v>0</v>
      </c>
      <c r="F81">
        <f t="shared" si="10"/>
        <v>156</v>
      </c>
      <c r="G81">
        <f t="shared" si="11"/>
        <v>156</v>
      </c>
      <c r="H81" s="154"/>
      <c r="I81">
        <f>BRPL_EOD!AG81+BRPL_EOD!AH81</f>
        <v>44.13</v>
      </c>
      <c r="J81">
        <f>BYPL_EOD!AG81+BYPL_EOD!AH81</f>
        <v>25.07</v>
      </c>
      <c r="K81">
        <f>MES_EOD!AG81+MES_EOD!AH81</f>
        <v>9.4499999999999993</v>
      </c>
      <c r="L81">
        <f>NDMC_EOD!AG81+NDMC_EOD!AH81</f>
        <v>47.27</v>
      </c>
      <c r="M81">
        <f>TPDDL_EOD!AG81+TPDDL_EOD!AH81</f>
        <v>30.08</v>
      </c>
      <c r="N81">
        <f t="shared" si="6"/>
        <v>156</v>
      </c>
      <c r="O81" s="154">
        <f t="shared" si="7"/>
        <v>0</v>
      </c>
      <c r="P81">
        <v>44.13</v>
      </c>
      <c r="Q81">
        <v>25.07</v>
      </c>
      <c r="R81">
        <v>9.4499999999999993</v>
      </c>
      <c r="S81">
        <v>47.27</v>
      </c>
      <c r="T81">
        <v>30.08</v>
      </c>
      <c r="U81" s="156">
        <f t="shared" si="8"/>
        <v>156</v>
      </c>
      <c r="V81" s="154">
        <f t="shared" si="9"/>
        <v>0</v>
      </c>
    </row>
    <row r="82" spans="1:22">
      <c r="A82" t="s">
        <v>124</v>
      </c>
      <c r="B82">
        <f>PPCL!B82</f>
        <v>162</v>
      </c>
      <c r="C82">
        <f>PPCL!C82</f>
        <v>0</v>
      </c>
      <c r="D82">
        <f>PPCL!M82</f>
        <v>160</v>
      </c>
      <c r="E82">
        <f>PPCL!N82</f>
        <v>0</v>
      </c>
      <c r="F82">
        <f t="shared" si="10"/>
        <v>162</v>
      </c>
      <c r="G82">
        <f t="shared" si="11"/>
        <v>160</v>
      </c>
      <c r="H82" s="154"/>
      <c r="I82">
        <f>BRPL_EOD!AG82+BRPL_EOD!AH82</f>
        <v>45.26</v>
      </c>
      <c r="J82">
        <f>BYPL_EOD!AG82+BYPL_EOD!AH82</f>
        <v>25.71</v>
      </c>
      <c r="K82">
        <f>MES_EOD!AG82+MES_EOD!AH82</f>
        <v>9.6999999999999993</v>
      </c>
      <c r="L82">
        <f>NDMC_EOD!AG82+NDMC_EOD!AH82</f>
        <v>48.48</v>
      </c>
      <c r="M82">
        <f>TPDDL_EOD!AG82+TPDDL_EOD!AH82</f>
        <v>30.85</v>
      </c>
      <c r="N82">
        <f t="shared" si="6"/>
        <v>160</v>
      </c>
      <c r="O82" s="154">
        <f t="shared" si="7"/>
        <v>0</v>
      </c>
      <c r="P82">
        <v>45.26</v>
      </c>
      <c r="Q82">
        <v>25.71</v>
      </c>
      <c r="R82">
        <v>9.6999999999999993</v>
      </c>
      <c r="S82">
        <v>48.48</v>
      </c>
      <c r="T82">
        <v>30.85</v>
      </c>
      <c r="U82" s="156">
        <f t="shared" si="8"/>
        <v>160</v>
      </c>
      <c r="V82" s="154">
        <f t="shared" si="9"/>
        <v>0</v>
      </c>
    </row>
    <row r="83" spans="1:22">
      <c r="A83" t="s">
        <v>125</v>
      </c>
      <c r="B83">
        <f>PPCL!B83</f>
        <v>160</v>
      </c>
      <c r="C83">
        <f>PPCL!C83</f>
        <v>0</v>
      </c>
      <c r="D83">
        <f>PPCL!M83</f>
        <v>160</v>
      </c>
      <c r="E83">
        <f>PPCL!N83</f>
        <v>0</v>
      </c>
      <c r="F83">
        <f t="shared" si="10"/>
        <v>160</v>
      </c>
      <c r="G83">
        <f t="shared" si="11"/>
        <v>160</v>
      </c>
      <c r="H83" s="154"/>
      <c r="I83">
        <f>BRPL_EOD!AG83+BRPL_EOD!AH83</f>
        <v>45.26</v>
      </c>
      <c r="J83">
        <f>BYPL_EOD!AG83+BYPL_EOD!AH83</f>
        <v>25.71</v>
      </c>
      <c r="K83">
        <f>MES_EOD!AG83+MES_EOD!AH83</f>
        <v>9.6999999999999993</v>
      </c>
      <c r="L83">
        <f>NDMC_EOD!AG83+NDMC_EOD!AH83</f>
        <v>48.48</v>
      </c>
      <c r="M83">
        <f>TPDDL_EOD!AG83+TPDDL_EOD!AH83</f>
        <v>30.85</v>
      </c>
      <c r="N83">
        <f t="shared" si="6"/>
        <v>160</v>
      </c>
      <c r="O83" s="154">
        <f t="shared" si="7"/>
        <v>0</v>
      </c>
      <c r="P83">
        <v>45.26</v>
      </c>
      <c r="Q83">
        <v>25.71</v>
      </c>
      <c r="R83">
        <v>9.6999999999999993</v>
      </c>
      <c r="S83">
        <v>48.48</v>
      </c>
      <c r="T83">
        <v>30.85</v>
      </c>
      <c r="U83" s="156">
        <f t="shared" si="8"/>
        <v>160</v>
      </c>
      <c r="V83" s="154">
        <f t="shared" si="9"/>
        <v>0</v>
      </c>
    </row>
    <row r="84" spans="1:22">
      <c r="A84" t="s">
        <v>126</v>
      </c>
      <c r="B84">
        <f>PPCL!B84</f>
        <v>160</v>
      </c>
      <c r="C84">
        <f>PPCL!C84</f>
        <v>0</v>
      </c>
      <c r="D84">
        <f>PPCL!M84</f>
        <v>160</v>
      </c>
      <c r="E84">
        <f>PPCL!N84</f>
        <v>0</v>
      </c>
      <c r="F84">
        <f t="shared" si="10"/>
        <v>160</v>
      </c>
      <c r="G84">
        <f t="shared" si="11"/>
        <v>160</v>
      </c>
      <c r="H84" s="154"/>
      <c r="I84">
        <f>BRPL_EOD!AG84+BRPL_EOD!AH84</f>
        <v>45.26</v>
      </c>
      <c r="J84">
        <f>BYPL_EOD!AG84+BYPL_EOD!AH84</f>
        <v>25.71</v>
      </c>
      <c r="K84">
        <f>MES_EOD!AG84+MES_EOD!AH84</f>
        <v>9.6999999999999993</v>
      </c>
      <c r="L84">
        <f>NDMC_EOD!AG84+NDMC_EOD!AH84</f>
        <v>48.48</v>
      </c>
      <c r="M84">
        <f>TPDDL_EOD!AG84+TPDDL_EOD!AH84</f>
        <v>30.85</v>
      </c>
      <c r="N84">
        <f t="shared" si="6"/>
        <v>160</v>
      </c>
      <c r="O84" s="154">
        <f t="shared" si="7"/>
        <v>0</v>
      </c>
      <c r="P84">
        <v>45.26</v>
      </c>
      <c r="Q84">
        <v>25.71</v>
      </c>
      <c r="R84">
        <v>9.6999999999999993</v>
      </c>
      <c r="S84">
        <v>48.48</v>
      </c>
      <c r="T84">
        <v>30.85</v>
      </c>
      <c r="U84" s="156">
        <f t="shared" si="8"/>
        <v>160</v>
      </c>
      <c r="V84" s="154">
        <f t="shared" si="9"/>
        <v>0</v>
      </c>
    </row>
    <row r="85" spans="1:22">
      <c r="A85" t="s">
        <v>127</v>
      </c>
      <c r="B85">
        <f>PPCL!B85</f>
        <v>160</v>
      </c>
      <c r="C85">
        <f>PPCL!C85</f>
        <v>0</v>
      </c>
      <c r="D85">
        <f>PPCL!M85</f>
        <v>160</v>
      </c>
      <c r="E85">
        <f>PPCL!N85</f>
        <v>0</v>
      </c>
      <c r="F85">
        <f t="shared" si="10"/>
        <v>160</v>
      </c>
      <c r="G85">
        <f t="shared" si="11"/>
        <v>160</v>
      </c>
      <c r="H85" s="154"/>
      <c r="I85">
        <f>BRPL_EOD!AG85+BRPL_EOD!AH85</f>
        <v>45.26</v>
      </c>
      <c r="J85">
        <f>BYPL_EOD!AG85+BYPL_EOD!AH85</f>
        <v>25.71</v>
      </c>
      <c r="K85">
        <f>MES_EOD!AG85+MES_EOD!AH85</f>
        <v>9.6999999999999993</v>
      </c>
      <c r="L85">
        <f>NDMC_EOD!AG85+NDMC_EOD!AH85</f>
        <v>48.48</v>
      </c>
      <c r="M85">
        <f>TPDDL_EOD!AG85+TPDDL_EOD!AH85</f>
        <v>30.85</v>
      </c>
      <c r="N85">
        <f t="shared" si="6"/>
        <v>160</v>
      </c>
      <c r="O85" s="154">
        <f t="shared" si="7"/>
        <v>0</v>
      </c>
      <c r="P85">
        <v>45.26</v>
      </c>
      <c r="Q85">
        <v>25.71</v>
      </c>
      <c r="R85">
        <v>9.6999999999999993</v>
      </c>
      <c r="S85">
        <v>48.48</v>
      </c>
      <c r="T85">
        <v>30.85</v>
      </c>
      <c r="U85" s="156">
        <f t="shared" si="8"/>
        <v>160</v>
      </c>
      <c r="V85" s="154">
        <f t="shared" si="9"/>
        <v>0</v>
      </c>
    </row>
    <row r="86" spans="1:22">
      <c r="A86" t="s">
        <v>128</v>
      </c>
      <c r="B86">
        <f>PPCL!B86</f>
        <v>160</v>
      </c>
      <c r="C86">
        <f>PPCL!C86</f>
        <v>0</v>
      </c>
      <c r="D86">
        <f>PPCL!M86</f>
        <v>160</v>
      </c>
      <c r="E86">
        <f>PPCL!N86</f>
        <v>0</v>
      </c>
      <c r="F86">
        <f t="shared" si="10"/>
        <v>160</v>
      </c>
      <c r="G86">
        <f t="shared" si="11"/>
        <v>160</v>
      </c>
      <c r="H86" s="154"/>
      <c r="I86">
        <f>BRPL_EOD!AG86+BRPL_EOD!AH86</f>
        <v>45.26</v>
      </c>
      <c r="J86">
        <f>BYPL_EOD!AG86+BYPL_EOD!AH86</f>
        <v>25.71</v>
      </c>
      <c r="K86">
        <f>MES_EOD!AG86+MES_EOD!AH86</f>
        <v>9.6999999999999993</v>
      </c>
      <c r="L86">
        <f>NDMC_EOD!AG86+NDMC_EOD!AH86</f>
        <v>48.48</v>
      </c>
      <c r="M86">
        <f>TPDDL_EOD!AG86+TPDDL_EOD!AH86</f>
        <v>30.85</v>
      </c>
      <c r="N86">
        <f t="shared" si="6"/>
        <v>160</v>
      </c>
      <c r="O86" s="154">
        <f t="shared" si="7"/>
        <v>0</v>
      </c>
      <c r="P86">
        <v>45.26</v>
      </c>
      <c r="Q86">
        <v>25.71</v>
      </c>
      <c r="R86">
        <v>9.6999999999999993</v>
      </c>
      <c r="S86">
        <v>48.48</v>
      </c>
      <c r="T86">
        <v>30.85</v>
      </c>
      <c r="U86" s="156">
        <f t="shared" si="8"/>
        <v>160</v>
      </c>
      <c r="V86" s="154">
        <f t="shared" si="9"/>
        <v>0</v>
      </c>
    </row>
    <row r="87" spans="1:22">
      <c r="A87" t="s">
        <v>129</v>
      </c>
      <c r="B87">
        <f>PPCL!B87</f>
        <v>164</v>
      </c>
      <c r="C87">
        <f>PPCL!C87</f>
        <v>0</v>
      </c>
      <c r="D87">
        <f>PPCL!M87</f>
        <v>164</v>
      </c>
      <c r="E87">
        <f>PPCL!N87</f>
        <v>0</v>
      </c>
      <c r="F87">
        <f t="shared" si="10"/>
        <v>164</v>
      </c>
      <c r="G87">
        <f t="shared" si="11"/>
        <v>164</v>
      </c>
      <c r="H87" s="154"/>
      <c r="I87">
        <f>BRPL_EOD!AG87+BRPL_EOD!AH87</f>
        <v>46.4</v>
      </c>
      <c r="J87">
        <f>BYPL_EOD!AG87+BYPL_EOD!AH87</f>
        <v>26.35</v>
      </c>
      <c r="K87">
        <f>MES_EOD!AG87+MES_EOD!AH87</f>
        <v>9.94</v>
      </c>
      <c r="L87">
        <f>NDMC_EOD!AG87+NDMC_EOD!AH87</f>
        <v>49.69</v>
      </c>
      <c r="M87">
        <f>TPDDL_EOD!AG87+TPDDL_EOD!AH87</f>
        <v>31.62</v>
      </c>
      <c r="N87">
        <f t="shared" si="6"/>
        <v>164</v>
      </c>
      <c r="O87" s="154">
        <f t="shared" si="7"/>
        <v>0</v>
      </c>
      <c r="P87">
        <v>46.4</v>
      </c>
      <c r="Q87">
        <v>26.35</v>
      </c>
      <c r="R87">
        <v>9.94</v>
      </c>
      <c r="S87">
        <v>49.69</v>
      </c>
      <c r="T87">
        <v>31.62</v>
      </c>
      <c r="U87" s="156">
        <f t="shared" si="8"/>
        <v>164</v>
      </c>
      <c r="V87" s="154">
        <f t="shared" si="9"/>
        <v>0</v>
      </c>
    </row>
    <row r="88" spans="1:22">
      <c r="A88" t="s">
        <v>130</v>
      </c>
      <c r="B88">
        <f>PPCL!B88</f>
        <v>160</v>
      </c>
      <c r="C88">
        <f>PPCL!C88</f>
        <v>0</v>
      </c>
      <c r="D88">
        <f>PPCL!M88</f>
        <v>160</v>
      </c>
      <c r="E88">
        <f>PPCL!N88</f>
        <v>0</v>
      </c>
      <c r="F88">
        <f t="shared" si="10"/>
        <v>160</v>
      </c>
      <c r="G88">
        <f t="shared" si="11"/>
        <v>160</v>
      </c>
      <c r="H88" s="154"/>
      <c r="I88">
        <f>BRPL_EOD!AG88+BRPL_EOD!AH88</f>
        <v>45.26</v>
      </c>
      <c r="J88">
        <f>BYPL_EOD!AG88+BYPL_EOD!AH88</f>
        <v>25.71</v>
      </c>
      <c r="K88">
        <f>MES_EOD!AG88+MES_EOD!AH88</f>
        <v>9.6999999999999993</v>
      </c>
      <c r="L88">
        <f>NDMC_EOD!AG88+NDMC_EOD!AH88</f>
        <v>48.48</v>
      </c>
      <c r="M88">
        <f>TPDDL_EOD!AG88+TPDDL_EOD!AH88</f>
        <v>30.85</v>
      </c>
      <c r="N88">
        <f t="shared" si="6"/>
        <v>160</v>
      </c>
      <c r="O88" s="154">
        <f t="shared" si="7"/>
        <v>0</v>
      </c>
      <c r="P88">
        <v>45.26</v>
      </c>
      <c r="Q88">
        <v>25.71</v>
      </c>
      <c r="R88">
        <v>9.6999999999999993</v>
      </c>
      <c r="S88">
        <v>48.48</v>
      </c>
      <c r="T88">
        <v>30.85</v>
      </c>
      <c r="U88" s="156">
        <f t="shared" si="8"/>
        <v>160</v>
      </c>
      <c r="V88" s="154">
        <f t="shared" si="9"/>
        <v>0</v>
      </c>
    </row>
    <row r="89" spans="1:22">
      <c r="A89" t="s">
        <v>131</v>
      </c>
      <c r="B89">
        <f>PPCL!B89</f>
        <v>160</v>
      </c>
      <c r="C89">
        <f>PPCL!C89</f>
        <v>0</v>
      </c>
      <c r="D89">
        <f>PPCL!M89</f>
        <v>160</v>
      </c>
      <c r="E89">
        <f>PPCL!N89</f>
        <v>0</v>
      </c>
      <c r="F89">
        <f t="shared" si="10"/>
        <v>160</v>
      </c>
      <c r="G89">
        <f t="shared" si="11"/>
        <v>160</v>
      </c>
      <c r="H89" s="154"/>
      <c r="I89">
        <f>BRPL_EOD!AG89+BRPL_EOD!AH89</f>
        <v>45.26</v>
      </c>
      <c r="J89">
        <f>BYPL_EOD!AG89+BYPL_EOD!AH89</f>
        <v>25.71</v>
      </c>
      <c r="K89">
        <f>MES_EOD!AG89+MES_EOD!AH89</f>
        <v>9.6999999999999993</v>
      </c>
      <c r="L89">
        <f>NDMC_EOD!AG89+NDMC_EOD!AH89</f>
        <v>48.48</v>
      </c>
      <c r="M89">
        <f>TPDDL_EOD!AG89+TPDDL_EOD!AH89</f>
        <v>30.85</v>
      </c>
      <c r="N89">
        <f t="shared" si="6"/>
        <v>160</v>
      </c>
      <c r="O89" s="154">
        <f t="shared" si="7"/>
        <v>0</v>
      </c>
      <c r="P89">
        <v>45.26</v>
      </c>
      <c r="Q89">
        <v>25.71</v>
      </c>
      <c r="R89">
        <v>9.6999999999999993</v>
      </c>
      <c r="S89">
        <v>48.48</v>
      </c>
      <c r="T89">
        <v>30.85</v>
      </c>
      <c r="U89" s="156">
        <f t="shared" si="8"/>
        <v>160</v>
      </c>
      <c r="V89" s="154">
        <f t="shared" si="9"/>
        <v>0</v>
      </c>
    </row>
    <row r="90" spans="1:22">
      <c r="A90" t="s">
        <v>132</v>
      </c>
      <c r="B90">
        <f>PPCL!B90</f>
        <v>160</v>
      </c>
      <c r="C90">
        <f>PPCL!C90</f>
        <v>0</v>
      </c>
      <c r="D90">
        <f>PPCL!M90</f>
        <v>160</v>
      </c>
      <c r="E90">
        <f>PPCL!N90</f>
        <v>0</v>
      </c>
      <c r="F90">
        <f t="shared" si="10"/>
        <v>160</v>
      </c>
      <c r="G90">
        <f t="shared" si="11"/>
        <v>160</v>
      </c>
      <c r="H90" s="154"/>
      <c r="I90">
        <f>BRPL_EOD!AG90+BRPL_EOD!AH90</f>
        <v>45.26</v>
      </c>
      <c r="J90">
        <f>BYPL_EOD!AG90+BYPL_EOD!AH90</f>
        <v>25.71</v>
      </c>
      <c r="K90">
        <f>MES_EOD!AG90+MES_EOD!AH90</f>
        <v>9.6999999999999993</v>
      </c>
      <c r="L90">
        <f>NDMC_EOD!AG90+NDMC_EOD!AH90</f>
        <v>48.48</v>
      </c>
      <c r="M90">
        <f>TPDDL_EOD!AG90+TPDDL_EOD!AH90</f>
        <v>30.85</v>
      </c>
      <c r="N90">
        <f t="shared" si="6"/>
        <v>160</v>
      </c>
      <c r="O90" s="154">
        <f t="shared" si="7"/>
        <v>0</v>
      </c>
      <c r="P90">
        <v>45.26</v>
      </c>
      <c r="Q90">
        <v>25.71</v>
      </c>
      <c r="R90">
        <v>9.6999999999999993</v>
      </c>
      <c r="S90">
        <v>48.48</v>
      </c>
      <c r="T90">
        <v>30.85</v>
      </c>
      <c r="U90" s="156">
        <f t="shared" si="8"/>
        <v>160</v>
      </c>
      <c r="V90" s="154">
        <f t="shared" si="9"/>
        <v>0</v>
      </c>
    </row>
    <row r="91" spans="1:22">
      <c r="A91" t="s">
        <v>133</v>
      </c>
      <c r="B91">
        <f>PPCL!B91</f>
        <v>160</v>
      </c>
      <c r="C91">
        <f>PPCL!C91</f>
        <v>0</v>
      </c>
      <c r="D91">
        <f>PPCL!M91</f>
        <v>160</v>
      </c>
      <c r="E91">
        <f>PPCL!N91</f>
        <v>0</v>
      </c>
      <c r="F91">
        <f t="shared" si="10"/>
        <v>160</v>
      </c>
      <c r="G91">
        <f t="shared" si="11"/>
        <v>160</v>
      </c>
      <c r="H91" s="154"/>
      <c r="I91">
        <f>BRPL_EOD!AG91+BRPL_EOD!AH91</f>
        <v>45.26</v>
      </c>
      <c r="J91">
        <f>BYPL_EOD!AG91+BYPL_EOD!AH91</f>
        <v>25.71</v>
      </c>
      <c r="K91">
        <f>MES_EOD!AG91+MES_EOD!AH91</f>
        <v>9.6999999999999993</v>
      </c>
      <c r="L91">
        <f>NDMC_EOD!AG91+NDMC_EOD!AH91</f>
        <v>48.48</v>
      </c>
      <c r="M91">
        <f>TPDDL_EOD!AG91+TPDDL_EOD!AH91</f>
        <v>30.85</v>
      </c>
      <c r="N91">
        <f t="shared" si="6"/>
        <v>160</v>
      </c>
      <c r="O91" s="154">
        <f t="shared" si="7"/>
        <v>0</v>
      </c>
      <c r="P91">
        <v>45.26</v>
      </c>
      <c r="Q91">
        <v>25.71</v>
      </c>
      <c r="R91">
        <v>9.6999999999999993</v>
      </c>
      <c r="S91">
        <v>48.48</v>
      </c>
      <c r="T91">
        <v>30.85</v>
      </c>
      <c r="U91" s="156">
        <f t="shared" si="8"/>
        <v>160</v>
      </c>
      <c r="V91" s="154">
        <f t="shared" si="9"/>
        <v>0</v>
      </c>
    </row>
    <row r="92" spans="1:22">
      <c r="A92" t="s">
        <v>134</v>
      </c>
      <c r="B92">
        <f>PPCL!B92</f>
        <v>160</v>
      </c>
      <c r="C92">
        <f>PPCL!C92</f>
        <v>0</v>
      </c>
      <c r="D92">
        <f>PPCL!M92</f>
        <v>160</v>
      </c>
      <c r="E92">
        <f>PPCL!N92</f>
        <v>0</v>
      </c>
      <c r="F92">
        <f t="shared" si="10"/>
        <v>160</v>
      </c>
      <c r="G92">
        <f t="shared" si="11"/>
        <v>160</v>
      </c>
      <c r="H92" s="154"/>
      <c r="I92">
        <f>BRPL_EOD!AG92+BRPL_EOD!AH92</f>
        <v>45.26</v>
      </c>
      <c r="J92">
        <f>BYPL_EOD!AG92+BYPL_EOD!AH92</f>
        <v>25.71</v>
      </c>
      <c r="K92">
        <f>MES_EOD!AG92+MES_EOD!AH92</f>
        <v>9.6999999999999993</v>
      </c>
      <c r="L92">
        <f>NDMC_EOD!AG92+NDMC_EOD!AH92</f>
        <v>48.48</v>
      </c>
      <c r="M92">
        <f>TPDDL_EOD!AG92+TPDDL_EOD!AH92</f>
        <v>30.85</v>
      </c>
      <c r="N92">
        <f t="shared" si="6"/>
        <v>160</v>
      </c>
      <c r="O92" s="154">
        <f t="shared" si="7"/>
        <v>0</v>
      </c>
      <c r="P92">
        <v>45.26</v>
      </c>
      <c r="Q92">
        <v>25.71</v>
      </c>
      <c r="R92">
        <v>9.6999999999999993</v>
      </c>
      <c r="S92">
        <v>48.48</v>
      </c>
      <c r="T92">
        <v>30.85</v>
      </c>
      <c r="U92" s="156">
        <f t="shared" si="8"/>
        <v>160</v>
      </c>
      <c r="V92" s="154">
        <f t="shared" si="9"/>
        <v>0</v>
      </c>
    </row>
    <row r="93" spans="1:22">
      <c r="A93" t="s">
        <v>135</v>
      </c>
      <c r="B93">
        <f>PPCL!B93</f>
        <v>160</v>
      </c>
      <c r="C93">
        <f>PPCL!C93</f>
        <v>0</v>
      </c>
      <c r="D93">
        <f>PPCL!M93</f>
        <v>160</v>
      </c>
      <c r="E93">
        <f>PPCL!N93</f>
        <v>0</v>
      </c>
      <c r="F93">
        <f t="shared" si="10"/>
        <v>160</v>
      </c>
      <c r="G93">
        <f t="shared" si="11"/>
        <v>160</v>
      </c>
      <c r="H93" s="154"/>
      <c r="I93">
        <f>BRPL_EOD!AG93+BRPL_EOD!AH93</f>
        <v>45.26</v>
      </c>
      <c r="J93">
        <f>BYPL_EOD!AG93+BYPL_EOD!AH93</f>
        <v>25.71</v>
      </c>
      <c r="K93">
        <f>MES_EOD!AG93+MES_EOD!AH93</f>
        <v>9.6999999999999993</v>
      </c>
      <c r="L93">
        <f>NDMC_EOD!AG93+NDMC_EOD!AH93</f>
        <v>48.48</v>
      </c>
      <c r="M93">
        <f>TPDDL_EOD!AG93+TPDDL_EOD!AH93</f>
        <v>30.85</v>
      </c>
      <c r="N93">
        <f t="shared" si="6"/>
        <v>160</v>
      </c>
      <c r="O93" s="154">
        <f t="shared" si="7"/>
        <v>0</v>
      </c>
      <c r="P93">
        <v>45.26</v>
      </c>
      <c r="Q93">
        <v>25.71</v>
      </c>
      <c r="R93">
        <v>9.6999999999999993</v>
      </c>
      <c r="S93">
        <v>48.48</v>
      </c>
      <c r="T93">
        <v>30.85</v>
      </c>
      <c r="U93" s="156">
        <f t="shared" si="8"/>
        <v>160</v>
      </c>
      <c r="V93" s="154">
        <f t="shared" si="9"/>
        <v>0</v>
      </c>
    </row>
    <row r="94" spans="1:22">
      <c r="A94" t="s">
        <v>136</v>
      </c>
      <c r="B94">
        <f>PPCL!B94</f>
        <v>160</v>
      </c>
      <c r="C94">
        <f>PPCL!C94</f>
        <v>0</v>
      </c>
      <c r="D94">
        <f>PPCL!M94</f>
        <v>160</v>
      </c>
      <c r="E94">
        <f>PPCL!N94</f>
        <v>0</v>
      </c>
      <c r="F94">
        <f t="shared" si="10"/>
        <v>160</v>
      </c>
      <c r="G94">
        <f t="shared" si="11"/>
        <v>160</v>
      </c>
      <c r="H94" s="154"/>
      <c r="I94">
        <f>BRPL_EOD!AG94+BRPL_EOD!AH94</f>
        <v>45.26</v>
      </c>
      <c r="J94">
        <f>BYPL_EOD!AG94+BYPL_EOD!AH94</f>
        <v>25.71</v>
      </c>
      <c r="K94">
        <f>MES_EOD!AG94+MES_EOD!AH94</f>
        <v>9.6999999999999993</v>
      </c>
      <c r="L94">
        <f>NDMC_EOD!AG94+NDMC_EOD!AH94</f>
        <v>48.48</v>
      </c>
      <c r="M94">
        <f>TPDDL_EOD!AG94+TPDDL_EOD!AH94</f>
        <v>30.85</v>
      </c>
      <c r="N94">
        <f t="shared" si="6"/>
        <v>160</v>
      </c>
      <c r="O94" s="154">
        <f t="shared" si="7"/>
        <v>0</v>
      </c>
      <c r="P94">
        <v>45.26</v>
      </c>
      <c r="Q94">
        <v>25.71</v>
      </c>
      <c r="R94">
        <v>9.6999999999999993</v>
      </c>
      <c r="S94">
        <v>48.48</v>
      </c>
      <c r="T94">
        <v>30.85</v>
      </c>
      <c r="U94" s="156">
        <f t="shared" si="8"/>
        <v>160</v>
      </c>
      <c r="V94" s="154">
        <f t="shared" si="9"/>
        <v>0</v>
      </c>
    </row>
    <row r="95" spans="1:22">
      <c r="A95" t="s">
        <v>137</v>
      </c>
      <c r="B95">
        <f>PPCL!B95</f>
        <v>160</v>
      </c>
      <c r="C95">
        <f>PPCL!C95</f>
        <v>0</v>
      </c>
      <c r="D95">
        <f>PPCL!M95</f>
        <v>160</v>
      </c>
      <c r="E95">
        <f>PPCL!N95</f>
        <v>0</v>
      </c>
      <c r="F95">
        <f t="shared" si="10"/>
        <v>160</v>
      </c>
      <c r="G95">
        <f t="shared" si="11"/>
        <v>160</v>
      </c>
      <c r="H95" s="154"/>
      <c r="I95">
        <f>BRPL_EOD!AG95+BRPL_EOD!AH95</f>
        <v>45.26</v>
      </c>
      <c r="J95">
        <f>BYPL_EOD!AG95+BYPL_EOD!AH95</f>
        <v>25.71</v>
      </c>
      <c r="K95">
        <f>MES_EOD!AG95+MES_EOD!AH95</f>
        <v>9.6999999999999993</v>
      </c>
      <c r="L95">
        <f>NDMC_EOD!AG95+NDMC_EOD!AH95</f>
        <v>48.48</v>
      </c>
      <c r="M95">
        <f>TPDDL_EOD!AG95+TPDDL_EOD!AH95</f>
        <v>30.85</v>
      </c>
      <c r="N95">
        <f t="shared" si="6"/>
        <v>160</v>
      </c>
      <c r="O95" s="154">
        <f t="shared" si="7"/>
        <v>0</v>
      </c>
      <c r="P95">
        <v>45.26</v>
      </c>
      <c r="Q95">
        <v>25.71</v>
      </c>
      <c r="R95">
        <v>9.6999999999999993</v>
      </c>
      <c r="S95">
        <v>48.48</v>
      </c>
      <c r="T95">
        <v>30.85</v>
      </c>
      <c r="U95" s="156">
        <f t="shared" si="8"/>
        <v>160</v>
      </c>
      <c r="V95" s="154">
        <f t="shared" si="9"/>
        <v>0</v>
      </c>
    </row>
    <row r="96" spans="1:22">
      <c r="A96" t="s">
        <v>138</v>
      </c>
      <c r="B96">
        <f>PPCL!B96</f>
        <v>160</v>
      </c>
      <c r="C96">
        <f>PPCL!C96</f>
        <v>0</v>
      </c>
      <c r="D96">
        <f>PPCL!M96</f>
        <v>160</v>
      </c>
      <c r="E96">
        <f>PPCL!N96</f>
        <v>0</v>
      </c>
      <c r="F96">
        <f t="shared" si="10"/>
        <v>160</v>
      </c>
      <c r="G96">
        <f t="shared" si="11"/>
        <v>160</v>
      </c>
      <c r="H96" s="154"/>
      <c r="I96">
        <f>BRPL_EOD!AG96+BRPL_EOD!AH96</f>
        <v>45.26</v>
      </c>
      <c r="J96">
        <f>BYPL_EOD!AG96+BYPL_EOD!AH96</f>
        <v>25.71</v>
      </c>
      <c r="K96">
        <f>MES_EOD!AG96+MES_EOD!AH96</f>
        <v>9.6999999999999993</v>
      </c>
      <c r="L96">
        <f>NDMC_EOD!AG96+NDMC_EOD!AH96</f>
        <v>48.48</v>
      </c>
      <c r="M96">
        <f>TPDDL_EOD!AG96+TPDDL_EOD!AH96</f>
        <v>30.85</v>
      </c>
      <c r="N96">
        <f t="shared" si="6"/>
        <v>160</v>
      </c>
      <c r="O96" s="154">
        <f t="shared" si="7"/>
        <v>0</v>
      </c>
      <c r="P96">
        <v>45.26</v>
      </c>
      <c r="Q96">
        <v>25.71</v>
      </c>
      <c r="R96">
        <v>9.6999999999999993</v>
      </c>
      <c r="S96">
        <v>48.48</v>
      </c>
      <c r="T96">
        <v>30.85</v>
      </c>
      <c r="U96" s="156">
        <f t="shared" si="8"/>
        <v>160</v>
      </c>
      <c r="V96" s="154">
        <f t="shared" si="9"/>
        <v>0</v>
      </c>
    </row>
    <row r="97" spans="1:22">
      <c r="A97" t="s">
        <v>139</v>
      </c>
      <c r="B97">
        <f>PPCL!B97</f>
        <v>160</v>
      </c>
      <c r="C97">
        <f>PPCL!C97</f>
        <v>0</v>
      </c>
      <c r="D97">
        <f>PPCL!M97</f>
        <v>160</v>
      </c>
      <c r="E97">
        <f>PPCL!N97</f>
        <v>0</v>
      </c>
      <c r="F97">
        <f t="shared" si="10"/>
        <v>160</v>
      </c>
      <c r="G97">
        <f t="shared" si="11"/>
        <v>160</v>
      </c>
      <c r="H97" s="154"/>
      <c r="I97">
        <f>BRPL_EOD!AG97+BRPL_EOD!AH97</f>
        <v>45.26</v>
      </c>
      <c r="J97">
        <f>BYPL_EOD!AG97+BYPL_EOD!AH97</f>
        <v>25.71</v>
      </c>
      <c r="K97">
        <f>MES_EOD!AG97+MES_EOD!AH97</f>
        <v>9.6999999999999993</v>
      </c>
      <c r="L97">
        <f>NDMC_EOD!AG97+NDMC_EOD!AH97</f>
        <v>48.48</v>
      </c>
      <c r="M97">
        <f>TPDDL_EOD!AG97+TPDDL_EOD!AH97</f>
        <v>30.85</v>
      </c>
      <c r="N97">
        <f t="shared" si="6"/>
        <v>160</v>
      </c>
      <c r="O97" s="154">
        <f t="shared" si="7"/>
        <v>0</v>
      </c>
      <c r="P97">
        <v>45.26</v>
      </c>
      <c r="Q97">
        <v>25.71</v>
      </c>
      <c r="R97">
        <v>9.6999999999999993</v>
      </c>
      <c r="S97">
        <v>48.48</v>
      </c>
      <c r="T97">
        <v>30.85</v>
      </c>
      <c r="U97" s="156">
        <f t="shared" si="8"/>
        <v>160</v>
      </c>
      <c r="V97" s="154">
        <f t="shared" si="9"/>
        <v>0</v>
      </c>
    </row>
    <row r="98" spans="1:22">
      <c r="A98" t="s">
        <v>140</v>
      </c>
      <c r="B98">
        <f>PPCL!B98</f>
        <v>160</v>
      </c>
      <c r="C98">
        <f>PPCL!C98</f>
        <v>0</v>
      </c>
      <c r="D98">
        <f>PPCL!M98</f>
        <v>160</v>
      </c>
      <c r="E98">
        <f>PPCL!N98</f>
        <v>0</v>
      </c>
      <c r="F98">
        <f t="shared" si="10"/>
        <v>160</v>
      </c>
      <c r="G98">
        <f t="shared" si="11"/>
        <v>160</v>
      </c>
      <c r="H98" s="154"/>
      <c r="I98">
        <f>BRPL_EOD!AG98+BRPL_EOD!AH98</f>
        <v>45.26</v>
      </c>
      <c r="J98">
        <f>BYPL_EOD!AG98+BYPL_EOD!AH98</f>
        <v>25.71</v>
      </c>
      <c r="K98">
        <f>MES_EOD!AG98+MES_EOD!AH98</f>
        <v>9.6999999999999993</v>
      </c>
      <c r="L98">
        <f>NDMC_EOD!AG98+NDMC_EOD!AH98</f>
        <v>48.48</v>
      </c>
      <c r="M98">
        <f>TPDDL_EOD!AG98+TPDDL_EOD!AH98</f>
        <v>30.85</v>
      </c>
      <c r="N98">
        <f t="shared" si="6"/>
        <v>160</v>
      </c>
      <c r="O98" s="154">
        <f t="shared" si="7"/>
        <v>0</v>
      </c>
      <c r="P98">
        <v>45.26</v>
      </c>
      <c r="Q98">
        <v>25.71</v>
      </c>
      <c r="R98">
        <v>9.6999999999999993</v>
      </c>
      <c r="S98">
        <v>48.48</v>
      </c>
      <c r="T98">
        <v>30.85</v>
      </c>
      <c r="U98" s="156">
        <f t="shared" si="8"/>
        <v>160</v>
      </c>
      <c r="V98" s="154">
        <f t="shared" si="9"/>
        <v>0</v>
      </c>
    </row>
    <row r="99" spans="1:22">
      <c r="A99" s="156" t="s">
        <v>350</v>
      </c>
      <c r="B99" s="156">
        <f>SUM(B3:B98)/4000</f>
        <v>3.8485</v>
      </c>
      <c r="C99" s="156">
        <f t="shared" ref="C99:U99" si="12">SUM(C3:C98)/4000</f>
        <v>0</v>
      </c>
      <c r="D99" s="156">
        <f t="shared" si="12"/>
        <v>3.8472499999999998</v>
      </c>
      <c r="E99" s="156">
        <f t="shared" si="12"/>
        <v>0</v>
      </c>
      <c r="F99" s="156">
        <f t="shared" si="12"/>
        <v>3.8485</v>
      </c>
      <c r="G99" s="156">
        <f t="shared" si="12"/>
        <v>3.8472499999999998</v>
      </c>
      <c r="H99" s="156"/>
      <c r="I99" s="156">
        <f t="shared" si="12"/>
        <v>1.088320000000002</v>
      </c>
      <c r="J99" s="156">
        <f t="shared" si="12"/>
        <v>0.61728499999999975</v>
      </c>
      <c r="K99" s="156">
        <f t="shared" si="12"/>
        <v>0.2329875000000004</v>
      </c>
      <c r="L99" s="156">
        <f t="shared" si="12"/>
        <v>1.164817499999999</v>
      </c>
      <c r="M99" s="156">
        <f t="shared" si="12"/>
        <v>0.74378749999999894</v>
      </c>
      <c r="N99" s="156">
        <f t="shared" si="12"/>
        <v>3.8471974999999996</v>
      </c>
      <c r="O99" s="156">
        <f t="shared" si="12"/>
        <v>5.249999999995225E-5</v>
      </c>
      <c r="P99" s="156">
        <f t="shared" si="12"/>
        <v>1.0883164638506777</v>
      </c>
      <c r="Q99" s="156">
        <f t="shared" si="12"/>
        <v>0.61728689103084633</v>
      </c>
      <c r="R99" s="156">
        <f t="shared" si="12"/>
        <v>0.23300923597618631</v>
      </c>
      <c r="S99" s="156">
        <f t="shared" si="12"/>
        <v>1.1648376986885942</v>
      </c>
      <c r="T99" s="156">
        <f t="shared" si="12"/>
        <v>0.74379971045369564</v>
      </c>
      <c r="U99" s="156">
        <f t="shared" si="12"/>
        <v>3.8472499999999998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184</v>
      </c>
      <c r="C3">
        <f>PPCL!E3</f>
        <v>0</v>
      </c>
      <c r="D3">
        <f>PPCL!O3</f>
        <v>0</v>
      </c>
      <c r="E3">
        <f>PPCL!P3</f>
        <v>0</v>
      </c>
      <c r="F3">
        <f>B3+C3</f>
        <v>184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184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184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184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184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184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184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184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184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184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184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184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184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184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184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184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184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184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184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184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184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184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184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184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184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184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184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184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184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184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184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184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184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184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184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184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184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184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184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184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184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184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184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184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184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184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184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184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184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184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184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184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184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184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184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184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184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184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184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184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184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184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184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184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184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184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184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184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184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184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184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184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184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184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184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184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184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184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184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184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184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184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184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184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184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184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184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184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184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184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184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184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184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184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184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180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180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180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180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180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180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180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180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180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180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180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180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180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180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180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180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180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180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180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180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180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180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180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180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180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180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180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180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180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180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180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180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180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180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180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180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180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180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180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180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180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180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180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180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180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180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180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180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184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184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184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184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184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184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184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184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184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184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184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184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184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184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184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184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184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184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184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184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184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184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184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184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184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184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184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184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184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184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184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184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184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184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184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184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184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184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184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184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184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184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184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184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184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184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184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184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4.3920000000000003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4.3920000000000003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38.6</v>
      </c>
      <c r="E3">
        <f>GT!N3</f>
        <v>0</v>
      </c>
      <c r="F3">
        <f>B3+C3</f>
        <v>84</v>
      </c>
      <c r="G3">
        <f>D3+E3-X3</f>
        <v>38.6</v>
      </c>
      <c r="H3" s="154"/>
      <c r="I3">
        <f>BRPL_EOD!AC3+BRPL_EOD!AD3</f>
        <v>15.59</v>
      </c>
      <c r="J3">
        <f>BYPL_EOD!AC3+BYPL_EOD!AD3</f>
        <v>5.4</v>
      </c>
      <c r="K3">
        <f>MES_EOD!AC3+MES_EOD!AD3</f>
        <v>0</v>
      </c>
      <c r="L3">
        <f>NDMC_EOD!AC3+NDMC_EOD!AD3</f>
        <v>2.08</v>
      </c>
      <c r="M3">
        <f>TPDDL_EOD!AC3+TPDDL_EOD!AD3</f>
        <v>15</v>
      </c>
      <c r="N3">
        <f t="shared" ref="N3:N66" si="0">SUM(I3:M3)</f>
        <v>38.07</v>
      </c>
      <c r="O3" s="154">
        <f t="shared" ref="O3:O66" si="1">G3-N3</f>
        <v>0.53000000000000114</v>
      </c>
      <c r="P3">
        <v>15.807039663777253</v>
      </c>
      <c r="Q3">
        <v>5.4751773049645394</v>
      </c>
      <c r="R3">
        <v>0</v>
      </c>
      <c r="S3">
        <v>2.1089571841344892</v>
      </c>
      <c r="T3">
        <v>15.20882584712372</v>
      </c>
      <c r="U3" s="156">
        <f t="shared" ref="U3:U66" si="2">SUM(P3:T3)</f>
        <v>38.6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38.6</v>
      </c>
      <c r="E4">
        <f>GT!N4</f>
        <v>0</v>
      </c>
      <c r="F4">
        <f t="shared" ref="F4:F67" si="4">B4+C4</f>
        <v>84</v>
      </c>
      <c r="G4">
        <f t="shared" ref="G4:G67" si="5">D4+E4-X4</f>
        <v>38.6</v>
      </c>
      <c r="H4" s="154"/>
      <c r="I4">
        <f>BRPL_EOD!AC4+BRPL_EOD!AD4</f>
        <v>15.59</v>
      </c>
      <c r="J4">
        <f>BYPL_EOD!AC4+BYPL_EOD!AD4</f>
        <v>5.4</v>
      </c>
      <c r="K4">
        <f>MES_EOD!AC4+MES_EOD!AD4</f>
        <v>0</v>
      </c>
      <c r="L4">
        <f>NDMC_EOD!AC4+NDMC_EOD!AD4</f>
        <v>2.08</v>
      </c>
      <c r="M4">
        <f>TPDDL_EOD!AC4+TPDDL_EOD!AD4</f>
        <v>15</v>
      </c>
      <c r="N4">
        <f t="shared" si="0"/>
        <v>38.07</v>
      </c>
      <c r="O4" s="154">
        <f t="shared" si="1"/>
        <v>0.53000000000000114</v>
      </c>
      <c r="P4">
        <v>15.807039663777253</v>
      </c>
      <c r="Q4">
        <v>5.4751773049645394</v>
      </c>
      <c r="R4">
        <v>0</v>
      </c>
      <c r="S4">
        <v>2.1089571841344892</v>
      </c>
      <c r="T4">
        <v>15.20882584712372</v>
      </c>
      <c r="U4" s="156">
        <f t="shared" si="2"/>
        <v>38.6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38.6</v>
      </c>
      <c r="E5">
        <f>GT!N5</f>
        <v>0</v>
      </c>
      <c r="F5">
        <f t="shared" si="4"/>
        <v>84</v>
      </c>
      <c r="G5">
        <f t="shared" si="5"/>
        <v>38.6</v>
      </c>
      <c r="H5" s="154"/>
      <c r="I5">
        <f>BRPL_EOD!AC5+BRPL_EOD!AD5</f>
        <v>15.59</v>
      </c>
      <c r="J5">
        <f>BYPL_EOD!AC5+BYPL_EOD!AD5</f>
        <v>5.4</v>
      </c>
      <c r="K5">
        <f>MES_EOD!AC5+MES_EOD!AD5</f>
        <v>0</v>
      </c>
      <c r="L5">
        <f>NDMC_EOD!AC5+NDMC_EOD!AD5</f>
        <v>2.08</v>
      </c>
      <c r="M5">
        <f>TPDDL_EOD!AC5+TPDDL_EOD!AD5</f>
        <v>15</v>
      </c>
      <c r="N5">
        <f t="shared" si="0"/>
        <v>38.07</v>
      </c>
      <c r="O5" s="154">
        <f t="shared" si="1"/>
        <v>0.53000000000000114</v>
      </c>
      <c r="P5">
        <v>15.807039663777253</v>
      </c>
      <c r="Q5">
        <v>5.4751773049645394</v>
      </c>
      <c r="R5">
        <v>0</v>
      </c>
      <c r="S5">
        <v>2.1089571841344892</v>
      </c>
      <c r="T5">
        <v>15.20882584712372</v>
      </c>
      <c r="U5" s="156">
        <f t="shared" si="2"/>
        <v>38.6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38.6</v>
      </c>
      <c r="E6">
        <f>GT!N6</f>
        <v>0</v>
      </c>
      <c r="F6">
        <f t="shared" si="4"/>
        <v>84</v>
      </c>
      <c r="G6">
        <f t="shared" si="5"/>
        <v>38.6</v>
      </c>
      <c r="H6" s="154"/>
      <c r="I6">
        <f>BRPL_EOD!AC6+BRPL_EOD!AD6</f>
        <v>15.59</v>
      </c>
      <c r="J6">
        <f>BYPL_EOD!AC6+BYPL_EOD!AD6</f>
        <v>5.4</v>
      </c>
      <c r="K6">
        <f>MES_EOD!AC6+MES_EOD!AD6</f>
        <v>0</v>
      </c>
      <c r="L6">
        <f>NDMC_EOD!AC6+NDMC_EOD!AD6</f>
        <v>2.08</v>
      </c>
      <c r="M6">
        <f>TPDDL_EOD!AC6+TPDDL_EOD!AD6</f>
        <v>15</v>
      </c>
      <c r="N6">
        <f t="shared" si="0"/>
        <v>38.07</v>
      </c>
      <c r="O6" s="154">
        <f t="shared" si="1"/>
        <v>0.53000000000000114</v>
      </c>
      <c r="P6">
        <v>15.807039663777253</v>
      </c>
      <c r="Q6">
        <v>5.4751773049645394</v>
      </c>
      <c r="R6">
        <v>0</v>
      </c>
      <c r="S6">
        <v>2.1089571841344892</v>
      </c>
      <c r="T6">
        <v>15.20882584712372</v>
      </c>
      <c r="U6" s="156">
        <f t="shared" si="2"/>
        <v>38.6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38.6</v>
      </c>
      <c r="E7">
        <f>GT!N7</f>
        <v>0</v>
      </c>
      <c r="F7">
        <f t="shared" si="4"/>
        <v>84</v>
      </c>
      <c r="G7">
        <f t="shared" si="5"/>
        <v>38.6</v>
      </c>
      <c r="H7" s="154"/>
      <c r="I7">
        <f>BRPL_EOD!AC7+BRPL_EOD!AD7</f>
        <v>15.59</v>
      </c>
      <c r="J7">
        <f>BYPL_EOD!AC7+BYPL_EOD!AD7</f>
        <v>5.4</v>
      </c>
      <c r="K7">
        <f>MES_EOD!AC7+MES_EOD!AD7</f>
        <v>0</v>
      </c>
      <c r="L7">
        <f>NDMC_EOD!AC7+NDMC_EOD!AD7</f>
        <v>2.08</v>
      </c>
      <c r="M7">
        <f>TPDDL_EOD!AC7+TPDDL_EOD!AD7</f>
        <v>15</v>
      </c>
      <c r="N7">
        <f t="shared" si="0"/>
        <v>38.07</v>
      </c>
      <c r="O7" s="154">
        <f t="shared" si="1"/>
        <v>0.53000000000000114</v>
      </c>
      <c r="P7">
        <v>15.807039663777253</v>
      </c>
      <c r="Q7">
        <v>5.4751773049645394</v>
      </c>
      <c r="R7">
        <v>0</v>
      </c>
      <c r="S7">
        <v>2.1089571841344892</v>
      </c>
      <c r="T7">
        <v>15.20882584712372</v>
      </c>
      <c r="U7" s="156">
        <f t="shared" si="2"/>
        <v>38.6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38.6</v>
      </c>
      <c r="E8">
        <f>GT!N8</f>
        <v>0</v>
      </c>
      <c r="F8">
        <f t="shared" si="4"/>
        <v>84</v>
      </c>
      <c r="G8">
        <f t="shared" si="5"/>
        <v>38.6</v>
      </c>
      <c r="H8" s="154"/>
      <c r="I8">
        <f>BRPL_EOD!AC8+BRPL_EOD!AD8</f>
        <v>15.59</v>
      </c>
      <c r="J8">
        <f>BYPL_EOD!AC8+BYPL_EOD!AD8</f>
        <v>5.4</v>
      </c>
      <c r="K8">
        <f>MES_EOD!AC8+MES_EOD!AD8</f>
        <v>0</v>
      </c>
      <c r="L8">
        <f>NDMC_EOD!AC8+NDMC_EOD!AD8</f>
        <v>2.08</v>
      </c>
      <c r="M8">
        <f>TPDDL_EOD!AC8+TPDDL_EOD!AD8</f>
        <v>15</v>
      </c>
      <c r="N8">
        <f t="shared" si="0"/>
        <v>38.07</v>
      </c>
      <c r="O8" s="154">
        <f t="shared" si="1"/>
        <v>0.53000000000000114</v>
      </c>
      <c r="P8">
        <v>15.807039663777253</v>
      </c>
      <c r="Q8">
        <v>5.4751773049645394</v>
      </c>
      <c r="R8">
        <v>0</v>
      </c>
      <c r="S8">
        <v>2.1089571841344892</v>
      </c>
      <c r="T8">
        <v>15.20882584712372</v>
      </c>
      <c r="U8" s="156">
        <f t="shared" si="2"/>
        <v>38.6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38.6</v>
      </c>
      <c r="E9">
        <f>GT!N9</f>
        <v>0</v>
      </c>
      <c r="F9">
        <f t="shared" si="4"/>
        <v>84</v>
      </c>
      <c r="G9">
        <f t="shared" si="5"/>
        <v>38.6</v>
      </c>
      <c r="H9" s="154"/>
      <c r="I9">
        <f>BRPL_EOD!AC9+BRPL_EOD!AD9</f>
        <v>15.59</v>
      </c>
      <c r="J9">
        <f>BYPL_EOD!AC9+BYPL_EOD!AD9</f>
        <v>5.4</v>
      </c>
      <c r="K9">
        <f>MES_EOD!AC9+MES_EOD!AD9</f>
        <v>0</v>
      </c>
      <c r="L9">
        <f>NDMC_EOD!AC9+NDMC_EOD!AD9</f>
        <v>2.08</v>
      </c>
      <c r="M9">
        <f>TPDDL_EOD!AC9+TPDDL_EOD!AD9</f>
        <v>15</v>
      </c>
      <c r="N9">
        <f t="shared" si="0"/>
        <v>38.07</v>
      </c>
      <c r="O9" s="154">
        <f t="shared" si="1"/>
        <v>0.53000000000000114</v>
      </c>
      <c r="P9">
        <v>15.807039663777253</v>
      </c>
      <c r="Q9">
        <v>5.4751773049645394</v>
      </c>
      <c r="R9">
        <v>0</v>
      </c>
      <c r="S9">
        <v>2.1089571841344892</v>
      </c>
      <c r="T9">
        <v>15.20882584712372</v>
      </c>
      <c r="U9" s="156">
        <f t="shared" si="2"/>
        <v>38.6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38.6</v>
      </c>
      <c r="E10">
        <f>GT!N10</f>
        <v>0</v>
      </c>
      <c r="F10">
        <f t="shared" si="4"/>
        <v>84</v>
      </c>
      <c r="G10">
        <f t="shared" si="5"/>
        <v>38.6</v>
      </c>
      <c r="H10" s="154"/>
      <c r="I10">
        <f>BRPL_EOD!AC10+BRPL_EOD!AD10</f>
        <v>15.59</v>
      </c>
      <c r="J10">
        <f>BYPL_EOD!AC10+BYPL_EOD!AD10</f>
        <v>5.4</v>
      </c>
      <c r="K10">
        <f>MES_EOD!AC10+MES_EOD!AD10</f>
        <v>0</v>
      </c>
      <c r="L10">
        <f>NDMC_EOD!AC10+NDMC_EOD!AD10</f>
        <v>2.08</v>
      </c>
      <c r="M10">
        <f>TPDDL_EOD!AC10+TPDDL_EOD!AD10</f>
        <v>15</v>
      </c>
      <c r="N10">
        <f t="shared" si="0"/>
        <v>38.07</v>
      </c>
      <c r="O10" s="154">
        <f t="shared" si="1"/>
        <v>0.53000000000000114</v>
      </c>
      <c r="P10">
        <v>15.807039663777253</v>
      </c>
      <c r="Q10">
        <v>5.4751773049645394</v>
      </c>
      <c r="R10">
        <v>0</v>
      </c>
      <c r="S10">
        <v>2.1089571841344892</v>
      </c>
      <c r="T10">
        <v>15.20882584712372</v>
      </c>
      <c r="U10" s="156">
        <f t="shared" si="2"/>
        <v>38.6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38.6</v>
      </c>
      <c r="E11">
        <f>GT!N11</f>
        <v>0</v>
      </c>
      <c r="F11">
        <f t="shared" si="4"/>
        <v>84</v>
      </c>
      <c r="G11">
        <f t="shared" si="5"/>
        <v>38.6</v>
      </c>
      <c r="H11" s="154"/>
      <c r="I11">
        <f>BRPL_EOD!AC11+BRPL_EOD!AD11</f>
        <v>15.59</v>
      </c>
      <c r="J11">
        <f>BYPL_EOD!AC11+BYPL_EOD!AD11</f>
        <v>5.4</v>
      </c>
      <c r="K11">
        <f>MES_EOD!AC11+MES_EOD!AD11</f>
        <v>0</v>
      </c>
      <c r="L11">
        <f>NDMC_EOD!AC11+NDMC_EOD!AD11</f>
        <v>2.08</v>
      </c>
      <c r="M11">
        <f>TPDDL_EOD!AC11+TPDDL_EOD!AD11</f>
        <v>15</v>
      </c>
      <c r="N11">
        <f t="shared" si="0"/>
        <v>38.07</v>
      </c>
      <c r="O11" s="154">
        <f t="shared" si="1"/>
        <v>0.53000000000000114</v>
      </c>
      <c r="P11">
        <v>15.807039663777253</v>
      </c>
      <c r="Q11">
        <v>5.4751773049645394</v>
      </c>
      <c r="R11">
        <v>0</v>
      </c>
      <c r="S11">
        <v>2.1089571841344892</v>
      </c>
      <c r="T11">
        <v>15.20882584712372</v>
      </c>
      <c r="U11" s="156">
        <f t="shared" si="2"/>
        <v>38.6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38.6</v>
      </c>
      <c r="E12">
        <f>GT!N12</f>
        <v>0</v>
      </c>
      <c r="F12">
        <f t="shared" si="4"/>
        <v>84</v>
      </c>
      <c r="G12">
        <f t="shared" si="5"/>
        <v>38.6</v>
      </c>
      <c r="H12" s="154"/>
      <c r="I12">
        <f>BRPL_EOD!AC12+BRPL_EOD!AD12</f>
        <v>15.59</v>
      </c>
      <c r="J12">
        <f>BYPL_EOD!AC12+BYPL_EOD!AD12</f>
        <v>5.4</v>
      </c>
      <c r="K12">
        <f>MES_EOD!AC12+MES_EOD!AD12</f>
        <v>0</v>
      </c>
      <c r="L12">
        <f>NDMC_EOD!AC12+NDMC_EOD!AD12</f>
        <v>2.08</v>
      </c>
      <c r="M12">
        <f>TPDDL_EOD!AC12+TPDDL_EOD!AD12</f>
        <v>15</v>
      </c>
      <c r="N12">
        <f t="shared" si="0"/>
        <v>38.07</v>
      </c>
      <c r="O12" s="154">
        <f t="shared" si="1"/>
        <v>0.53000000000000114</v>
      </c>
      <c r="P12">
        <v>15.807039663777253</v>
      </c>
      <c r="Q12">
        <v>5.4751773049645394</v>
      </c>
      <c r="R12">
        <v>0</v>
      </c>
      <c r="S12">
        <v>2.1089571841344892</v>
      </c>
      <c r="T12">
        <v>15.20882584712372</v>
      </c>
      <c r="U12" s="156">
        <f t="shared" si="2"/>
        <v>38.6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38.6</v>
      </c>
      <c r="E13">
        <f>GT!N13</f>
        <v>0</v>
      </c>
      <c r="F13">
        <f t="shared" si="4"/>
        <v>84</v>
      </c>
      <c r="G13">
        <f t="shared" si="5"/>
        <v>38.6</v>
      </c>
      <c r="H13" s="154"/>
      <c r="I13">
        <f>BRPL_EOD!AC13+BRPL_EOD!AD13</f>
        <v>15.59</v>
      </c>
      <c r="J13">
        <f>BYPL_EOD!AC13+BYPL_EOD!AD13</f>
        <v>5.4</v>
      </c>
      <c r="K13">
        <f>MES_EOD!AC13+MES_EOD!AD13</f>
        <v>0</v>
      </c>
      <c r="L13">
        <f>NDMC_EOD!AC13+NDMC_EOD!AD13</f>
        <v>2.08</v>
      </c>
      <c r="M13">
        <f>TPDDL_EOD!AC13+TPDDL_EOD!AD13</f>
        <v>15</v>
      </c>
      <c r="N13">
        <f t="shared" si="0"/>
        <v>38.07</v>
      </c>
      <c r="O13" s="154">
        <f t="shared" si="1"/>
        <v>0.53000000000000114</v>
      </c>
      <c r="P13">
        <v>15.807039663777253</v>
      </c>
      <c r="Q13">
        <v>5.4751773049645394</v>
      </c>
      <c r="R13">
        <v>0</v>
      </c>
      <c r="S13">
        <v>2.1089571841344892</v>
      </c>
      <c r="T13">
        <v>15.20882584712372</v>
      </c>
      <c r="U13" s="156">
        <f t="shared" si="2"/>
        <v>38.6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38.6</v>
      </c>
      <c r="E14">
        <f>GT!N14</f>
        <v>0</v>
      </c>
      <c r="F14">
        <f t="shared" si="4"/>
        <v>84</v>
      </c>
      <c r="G14">
        <f t="shared" si="5"/>
        <v>38.6</v>
      </c>
      <c r="H14" s="154"/>
      <c r="I14">
        <f>BRPL_EOD!AC14+BRPL_EOD!AD14</f>
        <v>15.59</v>
      </c>
      <c r="J14">
        <f>BYPL_EOD!AC14+BYPL_EOD!AD14</f>
        <v>5.4</v>
      </c>
      <c r="K14">
        <f>MES_EOD!AC14+MES_EOD!AD14</f>
        <v>0</v>
      </c>
      <c r="L14">
        <f>NDMC_EOD!AC14+NDMC_EOD!AD14</f>
        <v>2.08</v>
      </c>
      <c r="M14">
        <f>TPDDL_EOD!AC14+TPDDL_EOD!AD14</f>
        <v>15</v>
      </c>
      <c r="N14">
        <f t="shared" si="0"/>
        <v>38.07</v>
      </c>
      <c r="O14" s="154">
        <f t="shared" si="1"/>
        <v>0.53000000000000114</v>
      </c>
      <c r="P14">
        <v>15.807039663777253</v>
      </c>
      <c r="Q14">
        <v>5.4751773049645394</v>
      </c>
      <c r="R14">
        <v>0</v>
      </c>
      <c r="S14">
        <v>2.1089571841344892</v>
      </c>
      <c r="T14">
        <v>15.20882584712372</v>
      </c>
      <c r="U14" s="156">
        <f t="shared" si="2"/>
        <v>38.6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38.6</v>
      </c>
      <c r="E15">
        <f>GT!N15</f>
        <v>0</v>
      </c>
      <c r="F15">
        <f t="shared" si="4"/>
        <v>84</v>
      </c>
      <c r="G15">
        <f t="shared" si="5"/>
        <v>38.6</v>
      </c>
      <c r="H15" s="154"/>
      <c r="I15">
        <f>BRPL_EOD!AC15+BRPL_EOD!AD15</f>
        <v>15.59</v>
      </c>
      <c r="J15">
        <f>BYPL_EOD!AC15+BYPL_EOD!AD15</f>
        <v>5.4</v>
      </c>
      <c r="K15">
        <f>MES_EOD!AC15+MES_EOD!AD15</f>
        <v>0</v>
      </c>
      <c r="L15">
        <f>NDMC_EOD!AC15+NDMC_EOD!AD15</f>
        <v>2.08</v>
      </c>
      <c r="M15">
        <f>TPDDL_EOD!AC15+TPDDL_EOD!AD15</f>
        <v>15</v>
      </c>
      <c r="N15">
        <f t="shared" si="0"/>
        <v>38.07</v>
      </c>
      <c r="O15" s="154">
        <f t="shared" si="1"/>
        <v>0.53000000000000114</v>
      </c>
      <c r="P15">
        <v>15.807039663777253</v>
      </c>
      <c r="Q15">
        <v>5.4751773049645394</v>
      </c>
      <c r="R15">
        <v>0</v>
      </c>
      <c r="S15">
        <v>2.1089571841344892</v>
      </c>
      <c r="T15">
        <v>15.20882584712372</v>
      </c>
      <c r="U15" s="156">
        <f t="shared" si="2"/>
        <v>38.6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38.6</v>
      </c>
      <c r="E16">
        <f>GT!N16</f>
        <v>0</v>
      </c>
      <c r="F16">
        <f t="shared" si="4"/>
        <v>84</v>
      </c>
      <c r="G16">
        <f t="shared" si="5"/>
        <v>38.6</v>
      </c>
      <c r="H16" s="154"/>
      <c r="I16">
        <f>BRPL_EOD!AC16+BRPL_EOD!AD16</f>
        <v>15.59</v>
      </c>
      <c r="J16">
        <f>BYPL_EOD!AC16+BYPL_EOD!AD16</f>
        <v>5.4</v>
      </c>
      <c r="K16">
        <f>MES_EOD!AC16+MES_EOD!AD16</f>
        <v>0</v>
      </c>
      <c r="L16">
        <f>NDMC_EOD!AC16+NDMC_EOD!AD16</f>
        <v>2.08</v>
      </c>
      <c r="M16">
        <f>TPDDL_EOD!AC16+TPDDL_EOD!AD16</f>
        <v>15</v>
      </c>
      <c r="N16">
        <f t="shared" si="0"/>
        <v>38.07</v>
      </c>
      <c r="O16" s="154">
        <f t="shared" si="1"/>
        <v>0.53000000000000114</v>
      </c>
      <c r="P16">
        <v>15.807039663777253</v>
      </c>
      <c r="Q16">
        <v>5.4751773049645394</v>
      </c>
      <c r="R16">
        <v>0</v>
      </c>
      <c r="S16">
        <v>2.1089571841344892</v>
      </c>
      <c r="T16">
        <v>15.20882584712372</v>
      </c>
      <c r="U16" s="156">
        <f t="shared" si="2"/>
        <v>38.6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38.6</v>
      </c>
      <c r="E17">
        <f>GT!N17</f>
        <v>0</v>
      </c>
      <c r="F17">
        <f t="shared" si="4"/>
        <v>84</v>
      </c>
      <c r="G17">
        <f t="shared" si="5"/>
        <v>38.6</v>
      </c>
      <c r="H17" s="154"/>
      <c r="I17">
        <f>BRPL_EOD!AC17+BRPL_EOD!AD17</f>
        <v>15.59</v>
      </c>
      <c r="J17">
        <f>BYPL_EOD!AC17+BYPL_EOD!AD17</f>
        <v>5.4</v>
      </c>
      <c r="K17">
        <f>MES_EOD!AC17+MES_EOD!AD17</f>
        <v>0</v>
      </c>
      <c r="L17">
        <f>NDMC_EOD!AC17+NDMC_EOD!AD17</f>
        <v>2.08</v>
      </c>
      <c r="M17">
        <f>TPDDL_EOD!AC17+TPDDL_EOD!AD17</f>
        <v>15</v>
      </c>
      <c r="N17">
        <f t="shared" si="0"/>
        <v>38.07</v>
      </c>
      <c r="O17" s="154">
        <f t="shared" si="1"/>
        <v>0.53000000000000114</v>
      </c>
      <c r="P17">
        <v>15.807039663777253</v>
      </c>
      <c r="Q17">
        <v>5.4751773049645394</v>
      </c>
      <c r="R17">
        <v>0</v>
      </c>
      <c r="S17">
        <v>2.1089571841344892</v>
      </c>
      <c r="T17">
        <v>15.20882584712372</v>
      </c>
      <c r="U17" s="156">
        <f t="shared" si="2"/>
        <v>38.6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38.6</v>
      </c>
      <c r="E18">
        <f>GT!N18</f>
        <v>0</v>
      </c>
      <c r="F18">
        <f t="shared" si="4"/>
        <v>84</v>
      </c>
      <c r="G18">
        <f t="shared" si="5"/>
        <v>38.6</v>
      </c>
      <c r="H18" s="154"/>
      <c r="I18">
        <f>BRPL_EOD!AC18+BRPL_EOD!AD18</f>
        <v>15.59</v>
      </c>
      <c r="J18">
        <f>BYPL_EOD!AC18+BYPL_EOD!AD18</f>
        <v>5.4</v>
      </c>
      <c r="K18">
        <f>MES_EOD!AC18+MES_EOD!AD18</f>
        <v>0</v>
      </c>
      <c r="L18">
        <f>NDMC_EOD!AC18+NDMC_EOD!AD18</f>
        <v>2.08</v>
      </c>
      <c r="M18">
        <f>TPDDL_EOD!AC18+TPDDL_EOD!AD18</f>
        <v>15</v>
      </c>
      <c r="N18">
        <f t="shared" si="0"/>
        <v>38.07</v>
      </c>
      <c r="O18" s="154">
        <f t="shared" si="1"/>
        <v>0.53000000000000114</v>
      </c>
      <c r="P18">
        <v>15.807039663777253</v>
      </c>
      <c r="Q18">
        <v>5.4751773049645394</v>
      </c>
      <c r="R18">
        <v>0</v>
      </c>
      <c r="S18">
        <v>2.1089571841344892</v>
      </c>
      <c r="T18">
        <v>15.20882584712372</v>
      </c>
      <c r="U18" s="156">
        <f t="shared" si="2"/>
        <v>38.6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38.6</v>
      </c>
      <c r="E19">
        <f>GT!N19</f>
        <v>0</v>
      </c>
      <c r="F19">
        <f t="shared" si="4"/>
        <v>84</v>
      </c>
      <c r="G19">
        <f t="shared" si="5"/>
        <v>38.6</v>
      </c>
      <c r="H19" s="154"/>
      <c r="I19">
        <f>BRPL_EOD!AC19+BRPL_EOD!AD19</f>
        <v>15.59</v>
      </c>
      <c r="J19">
        <f>BYPL_EOD!AC19+BYPL_EOD!AD19</f>
        <v>5.4</v>
      </c>
      <c r="K19">
        <f>MES_EOD!AC19+MES_EOD!AD19</f>
        <v>0</v>
      </c>
      <c r="L19">
        <f>NDMC_EOD!AC19+NDMC_EOD!AD19</f>
        <v>2.08</v>
      </c>
      <c r="M19">
        <f>TPDDL_EOD!AC19+TPDDL_EOD!AD19</f>
        <v>15</v>
      </c>
      <c r="N19">
        <f t="shared" si="0"/>
        <v>38.07</v>
      </c>
      <c r="O19" s="154">
        <f t="shared" si="1"/>
        <v>0.53000000000000114</v>
      </c>
      <c r="P19">
        <v>15.807039663777253</v>
      </c>
      <c r="Q19">
        <v>5.4751773049645394</v>
      </c>
      <c r="R19">
        <v>0</v>
      </c>
      <c r="S19">
        <v>2.1089571841344892</v>
      </c>
      <c r="T19">
        <v>15.20882584712372</v>
      </c>
      <c r="U19" s="156">
        <f t="shared" si="2"/>
        <v>38.6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38.6</v>
      </c>
      <c r="E20">
        <f>GT!N20</f>
        <v>0</v>
      </c>
      <c r="F20">
        <f t="shared" si="4"/>
        <v>84</v>
      </c>
      <c r="G20">
        <f t="shared" si="5"/>
        <v>38.6</v>
      </c>
      <c r="H20" s="154"/>
      <c r="I20">
        <f>BRPL_EOD!AC20+BRPL_EOD!AD20</f>
        <v>15.59</v>
      </c>
      <c r="J20">
        <f>BYPL_EOD!AC20+BYPL_EOD!AD20</f>
        <v>5.4</v>
      </c>
      <c r="K20">
        <f>MES_EOD!AC20+MES_EOD!AD20</f>
        <v>0</v>
      </c>
      <c r="L20">
        <f>NDMC_EOD!AC20+NDMC_EOD!AD20</f>
        <v>2.08</v>
      </c>
      <c r="M20">
        <f>TPDDL_EOD!AC20+TPDDL_EOD!AD20</f>
        <v>15</v>
      </c>
      <c r="N20">
        <f t="shared" si="0"/>
        <v>38.07</v>
      </c>
      <c r="O20" s="154">
        <f t="shared" si="1"/>
        <v>0.53000000000000114</v>
      </c>
      <c r="P20">
        <v>15.807039663777253</v>
      </c>
      <c r="Q20">
        <v>5.4751773049645394</v>
      </c>
      <c r="R20">
        <v>0</v>
      </c>
      <c r="S20">
        <v>2.1089571841344892</v>
      </c>
      <c r="T20">
        <v>15.20882584712372</v>
      </c>
      <c r="U20" s="156">
        <f t="shared" si="2"/>
        <v>38.6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38.6</v>
      </c>
      <c r="E21">
        <f>GT!N21</f>
        <v>0</v>
      </c>
      <c r="F21">
        <f t="shared" si="4"/>
        <v>84</v>
      </c>
      <c r="G21">
        <f t="shared" si="5"/>
        <v>38.6</v>
      </c>
      <c r="H21" s="154"/>
      <c r="I21">
        <f>BRPL_EOD!AC21+BRPL_EOD!AD21</f>
        <v>15.59</v>
      </c>
      <c r="J21">
        <f>BYPL_EOD!AC21+BYPL_EOD!AD21</f>
        <v>5.4</v>
      </c>
      <c r="K21">
        <f>MES_EOD!AC21+MES_EOD!AD21</f>
        <v>0</v>
      </c>
      <c r="L21">
        <f>NDMC_EOD!AC21+NDMC_EOD!AD21</f>
        <v>2.08</v>
      </c>
      <c r="M21">
        <f>TPDDL_EOD!AC21+TPDDL_EOD!AD21</f>
        <v>15</v>
      </c>
      <c r="N21">
        <f t="shared" si="0"/>
        <v>38.07</v>
      </c>
      <c r="O21" s="154">
        <f t="shared" si="1"/>
        <v>0.53000000000000114</v>
      </c>
      <c r="P21">
        <v>15.807039663777253</v>
      </c>
      <c r="Q21">
        <v>5.4751773049645394</v>
      </c>
      <c r="R21">
        <v>0</v>
      </c>
      <c r="S21">
        <v>2.1089571841344892</v>
      </c>
      <c r="T21">
        <v>15.20882584712372</v>
      </c>
      <c r="U21" s="156">
        <f t="shared" si="2"/>
        <v>38.6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38.6</v>
      </c>
      <c r="E22">
        <f>GT!N22</f>
        <v>0</v>
      </c>
      <c r="F22">
        <f t="shared" si="4"/>
        <v>84</v>
      </c>
      <c r="G22">
        <f t="shared" si="5"/>
        <v>38.6</v>
      </c>
      <c r="H22" s="154"/>
      <c r="I22">
        <f>BRPL_EOD!AC22+BRPL_EOD!AD22</f>
        <v>15.59</v>
      </c>
      <c r="J22">
        <f>BYPL_EOD!AC22+BYPL_EOD!AD22</f>
        <v>5.4</v>
      </c>
      <c r="K22">
        <f>MES_EOD!AC22+MES_EOD!AD22</f>
        <v>0</v>
      </c>
      <c r="L22">
        <f>NDMC_EOD!AC22+NDMC_EOD!AD22</f>
        <v>2.08</v>
      </c>
      <c r="M22">
        <f>TPDDL_EOD!AC22+TPDDL_EOD!AD22</f>
        <v>15</v>
      </c>
      <c r="N22">
        <f t="shared" si="0"/>
        <v>38.07</v>
      </c>
      <c r="O22" s="154">
        <f t="shared" si="1"/>
        <v>0.53000000000000114</v>
      </c>
      <c r="P22">
        <v>15.807039663777253</v>
      </c>
      <c r="Q22">
        <v>5.4751773049645394</v>
      </c>
      <c r="R22">
        <v>0</v>
      </c>
      <c r="S22">
        <v>2.1089571841344892</v>
      </c>
      <c r="T22">
        <v>15.20882584712372</v>
      </c>
      <c r="U22" s="156">
        <f t="shared" si="2"/>
        <v>38.6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39.6</v>
      </c>
      <c r="E23">
        <f>GT!N23</f>
        <v>0</v>
      </c>
      <c r="F23">
        <f t="shared" si="4"/>
        <v>84</v>
      </c>
      <c r="G23">
        <f t="shared" si="5"/>
        <v>39.6</v>
      </c>
      <c r="H23" s="154"/>
      <c r="I23">
        <f>BRPL_EOD!AC23+BRPL_EOD!AD23</f>
        <v>15.59</v>
      </c>
      <c r="J23">
        <f>BYPL_EOD!AC23+BYPL_EOD!AD23</f>
        <v>6.4</v>
      </c>
      <c r="K23">
        <f>MES_EOD!AC23+MES_EOD!AD23</f>
        <v>0</v>
      </c>
      <c r="L23">
        <f>NDMC_EOD!AC23+NDMC_EOD!AD23</f>
        <v>2.08</v>
      </c>
      <c r="M23">
        <f>TPDDL_EOD!AC23+TPDDL_EOD!AD23</f>
        <v>15</v>
      </c>
      <c r="N23">
        <f t="shared" si="0"/>
        <v>39.07</v>
      </c>
      <c r="O23" s="154">
        <f t="shared" si="1"/>
        <v>0.53000000000000114</v>
      </c>
      <c r="P23">
        <v>15.801484514973126</v>
      </c>
      <c r="Q23">
        <v>6.4868185308420792</v>
      </c>
      <c r="R23">
        <v>0</v>
      </c>
      <c r="S23">
        <v>2.1082160225236755</v>
      </c>
      <c r="T23">
        <v>15.203480931661122</v>
      </c>
      <c r="U23" s="156">
        <f t="shared" si="2"/>
        <v>39.6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39.6</v>
      </c>
      <c r="E24">
        <f>GT!N24</f>
        <v>0</v>
      </c>
      <c r="F24">
        <f t="shared" si="4"/>
        <v>84</v>
      </c>
      <c r="G24">
        <f t="shared" si="5"/>
        <v>39.6</v>
      </c>
      <c r="H24" s="154"/>
      <c r="I24">
        <f>BRPL_EOD!AC24+BRPL_EOD!AD24</f>
        <v>15.59</v>
      </c>
      <c r="J24">
        <f>BYPL_EOD!AC24+BYPL_EOD!AD24</f>
        <v>6.4</v>
      </c>
      <c r="K24">
        <f>MES_EOD!AC24+MES_EOD!AD24</f>
        <v>0</v>
      </c>
      <c r="L24">
        <f>NDMC_EOD!AC24+NDMC_EOD!AD24</f>
        <v>2.08</v>
      </c>
      <c r="M24">
        <f>TPDDL_EOD!AC24+TPDDL_EOD!AD24</f>
        <v>15</v>
      </c>
      <c r="N24">
        <f t="shared" si="0"/>
        <v>39.07</v>
      </c>
      <c r="O24" s="154">
        <f t="shared" si="1"/>
        <v>0.53000000000000114</v>
      </c>
      <c r="P24">
        <v>15.801484514973126</v>
      </c>
      <c r="Q24">
        <v>6.4868185308420792</v>
      </c>
      <c r="R24">
        <v>0</v>
      </c>
      <c r="S24">
        <v>2.1082160225236755</v>
      </c>
      <c r="T24">
        <v>15.203480931661122</v>
      </c>
      <c r="U24" s="156">
        <f t="shared" si="2"/>
        <v>39.6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39.6</v>
      </c>
      <c r="E25">
        <f>GT!N25</f>
        <v>0</v>
      </c>
      <c r="F25">
        <f t="shared" si="4"/>
        <v>84</v>
      </c>
      <c r="G25">
        <f t="shared" si="5"/>
        <v>39.6</v>
      </c>
      <c r="H25" s="154"/>
      <c r="I25">
        <f>BRPL_EOD!AC25+BRPL_EOD!AD25</f>
        <v>15.59</v>
      </c>
      <c r="J25">
        <f>BYPL_EOD!AC25+BYPL_EOD!AD25</f>
        <v>6.4</v>
      </c>
      <c r="K25">
        <f>MES_EOD!AC25+MES_EOD!AD25</f>
        <v>0</v>
      </c>
      <c r="L25">
        <f>NDMC_EOD!AC25+NDMC_EOD!AD25</f>
        <v>2.08</v>
      </c>
      <c r="M25">
        <f>TPDDL_EOD!AC25+TPDDL_EOD!AD25</f>
        <v>15</v>
      </c>
      <c r="N25">
        <f t="shared" si="0"/>
        <v>39.07</v>
      </c>
      <c r="O25" s="154">
        <f t="shared" si="1"/>
        <v>0.53000000000000114</v>
      </c>
      <c r="P25">
        <v>15.801484514973126</v>
      </c>
      <c r="Q25">
        <v>6.4868185308420792</v>
      </c>
      <c r="R25">
        <v>0</v>
      </c>
      <c r="S25">
        <v>2.1082160225236755</v>
      </c>
      <c r="T25">
        <v>15.203480931661122</v>
      </c>
      <c r="U25" s="156">
        <f t="shared" si="2"/>
        <v>39.6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39.6</v>
      </c>
      <c r="E26">
        <f>GT!N26</f>
        <v>0</v>
      </c>
      <c r="F26">
        <f t="shared" si="4"/>
        <v>84</v>
      </c>
      <c r="G26">
        <f t="shared" si="5"/>
        <v>39.6</v>
      </c>
      <c r="H26" s="154"/>
      <c r="I26">
        <f>BRPL_EOD!AC26+BRPL_EOD!AD26</f>
        <v>14.99</v>
      </c>
      <c r="J26">
        <f>BYPL_EOD!AC26+BYPL_EOD!AD26</f>
        <v>7.69</v>
      </c>
      <c r="K26">
        <f>MES_EOD!AC26+MES_EOD!AD26</f>
        <v>0</v>
      </c>
      <c r="L26">
        <f>NDMC_EOD!AC26+NDMC_EOD!AD26</f>
        <v>2</v>
      </c>
      <c r="M26">
        <f>TPDDL_EOD!AC26+TPDDL_EOD!AD26</f>
        <v>14.42</v>
      </c>
      <c r="N26">
        <f t="shared" si="0"/>
        <v>39.1</v>
      </c>
      <c r="O26" s="154">
        <f t="shared" si="1"/>
        <v>0.5</v>
      </c>
      <c r="P26">
        <v>15.181687979539642</v>
      </c>
      <c r="Q26">
        <v>7.7883375959079286</v>
      </c>
      <c r="R26">
        <v>0</v>
      </c>
      <c r="S26">
        <v>2.0255754475703327</v>
      </c>
      <c r="T26">
        <v>14.604398976982097</v>
      </c>
      <c r="U26" s="156">
        <f t="shared" si="2"/>
        <v>39.6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39.6</v>
      </c>
      <c r="E27">
        <f>GT!N27</f>
        <v>0</v>
      </c>
      <c r="F27">
        <f t="shared" si="4"/>
        <v>84</v>
      </c>
      <c r="G27">
        <f t="shared" si="5"/>
        <v>39.6</v>
      </c>
      <c r="H27" s="154"/>
      <c r="I27">
        <f>BRPL_EOD!AC27+BRPL_EOD!AD27</f>
        <v>14.99</v>
      </c>
      <c r="J27">
        <f>BYPL_EOD!AC27+BYPL_EOD!AD27</f>
        <v>7.69</v>
      </c>
      <c r="K27">
        <f>MES_EOD!AC27+MES_EOD!AD27</f>
        <v>0</v>
      </c>
      <c r="L27">
        <f>NDMC_EOD!AC27+NDMC_EOD!AD27</f>
        <v>2</v>
      </c>
      <c r="M27">
        <f>TPDDL_EOD!AC27+TPDDL_EOD!AD27</f>
        <v>14.42</v>
      </c>
      <c r="N27">
        <f t="shared" si="0"/>
        <v>39.1</v>
      </c>
      <c r="O27" s="154">
        <f t="shared" si="1"/>
        <v>0.5</v>
      </c>
      <c r="P27">
        <v>15.181687979539642</v>
      </c>
      <c r="Q27">
        <v>7.7883375959079286</v>
      </c>
      <c r="R27">
        <v>0</v>
      </c>
      <c r="S27">
        <v>2.0255754475703327</v>
      </c>
      <c r="T27">
        <v>14.604398976982097</v>
      </c>
      <c r="U27" s="156">
        <f t="shared" si="2"/>
        <v>39.6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39.6</v>
      </c>
      <c r="E28">
        <f>GT!N28</f>
        <v>0</v>
      </c>
      <c r="F28">
        <f t="shared" si="4"/>
        <v>84</v>
      </c>
      <c r="G28">
        <f t="shared" si="5"/>
        <v>39.6</v>
      </c>
      <c r="H28" s="154"/>
      <c r="I28">
        <f>BRPL_EOD!AC28+BRPL_EOD!AD28</f>
        <v>14.99</v>
      </c>
      <c r="J28">
        <f>BYPL_EOD!AC28+BYPL_EOD!AD28</f>
        <v>7.69</v>
      </c>
      <c r="K28">
        <f>MES_EOD!AC28+MES_EOD!AD28</f>
        <v>0</v>
      </c>
      <c r="L28">
        <f>NDMC_EOD!AC28+NDMC_EOD!AD28</f>
        <v>2</v>
      </c>
      <c r="M28">
        <f>TPDDL_EOD!AC28+TPDDL_EOD!AD28</f>
        <v>14.42</v>
      </c>
      <c r="N28">
        <f t="shared" si="0"/>
        <v>39.1</v>
      </c>
      <c r="O28" s="154">
        <f t="shared" si="1"/>
        <v>0.5</v>
      </c>
      <c r="P28">
        <v>15.181687979539642</v>
      </c>
      <c r="Q28">
        <v>7.7883375959079286</v>
      </c>
      <c r="R28">
        <v>0</v>
      </c>
      <c r="S28">
        <v>2.0255754475703327</v>
      </c>
      <c r="T28">
        <v>14.604398976982097</v>
      </c>
      <c r="U28" s="156">
        <f t="shared" si="2"/>
        <v>39.6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39.6</v>
      </c>
      <c r="E29">
        <f>GT!N29</f>
        <v>0</v>
      </c>
      <c r="F29">
        <f t="shared" si="4"/>
        <v>84</v>
      </c>
      <c r="G29">
        <f t="shared" si="5"/>
        <v>39.6</v>
      </c>
      <c r="H29" s="154"/>
      <c r="I29">
        <f>BRPL_EOD!AC29+BRPL_EOD!AD29</f>
        <v>14.99</v>
      </c>
      <c r="J29">
        <f>BYPL_EOD!AC29+BYPL_EOD!AD29</f>
        <v>7.69</v>
      </c>
      <c r="K29">
        <f>MES_EOD!AC29+MES_EOD!AD29</f>
        <v>0</v>
      </c>
      <c r="L29">
        <f>NDMC_EOD!AC29+NDMC_EOD!AD29</f>
        <v>2</v>
      </c>
      <c r="M29">
        <f>TPDDL_EOD!AC29+TPDDL_EOD!AD29</f>
        <v>14.42</v>
      </c>
      <c r="N29">
        <f t="shared" si="0"/>
        <v>39.1</v>
      </c>
      <c r="O29" s="154">
        <f t="shared" si="1"/>
        <v>0.5</v>
      </c>
      <c r="P29">
        <v>15.181687979539642</v>
      </c>
      <c r="Q29">
        <v>7.7883375959079286</v>
      </c>
      <c r="R29">
        <v>0</v>
      </c>
      <c r="S29">
        <v>2.0255754475703327</v>
      </c>
      <c r="T29">
        <v>14.604398976982097</v>
      </c>
      <c r="U29" s="156">
        <f t="shared" si="2"/>
        <v>39.6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39.6</v>
      </c>
      <c r="E30">
        <f>GT!N30</f>
        <v>0</v>
      </c>
      <c r="F30">
        <f t="shared" si="4"/>
        <v>84</v>
      </c>
      <c r="G30">
        <f t="shared" si="5"/>
        <v>39.6</v>
      </c>
      <c r="H30" s="154"/>
      <c r="I30">
        <f>BRPL_EOD!AC30+BRPL_EOD!AD30</f>
        <v>14.99</v>
      </c>
      <c r="J30">
        <f>BYPL_EOD!AC30+BYPL_EOD!AD30</f>
        <v>7.69</v>
      </c>
      <c r="K30">
        <f>MES_EOD!AC30+MES_EOD!AD30</f>
        <v>0</v>
      </c>
      <c r="L30">
        <f>NDMC_EOD!AC30+NDMC_EOD!AD30</f>
        <v>2</v>
      </c>
      <c r="M30">
        <f>TPDDL_EOD!AC30+TPDDL_EOD!AD30</f>
        <v>14.42</v>
      </c>
      <c r="N30">
        <f t="shared" si="0"/>
        <v>39.1</v>
      </c>
      <c r="O30" s="154">
        <f t="shared" si="1"/>
        <v>0.5</v>
      </c>
      <c r="P30">
        <v>15.181687979539642</v>
      </c>
      <c r="Q30">
        <v>7.7883375959079286</v>
      </c>
      <c r="R30">
        <v>0</v>
      </c>
      <c r="S30">
        <v>2.0255754475703327</v>
      </c>
      <c r="T30">
        <v>14.604398976982097</v>
      </c>
      <c r="U30" s="156">
        <f t="shared" si="2"/>
        <v>39.6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39.6</v>
      </c>
      <c r="E31">
        <f>GT!N31</f>
        <v>0</v>
      </c>
      <c r="F31">
        <f t="shared" si="4"/>
        <v>84</v>
      </c>
      <c r="G31">
        <f t="shared" si="5"/>
        <v>39.6</v>
      </c>
      <c r="H31" s="154"/>
      <c r="I31">
        <f>BRPL_EOD!AC31+BRPL_EOD!AD31</f>
        <v>14.99</v>
      </c>
      <c r="J31">
        <f>BYPL_EOD!AC31+BYPL_EOD!AD31</f>
        <v>7.69</v>
      </c>
      <c r="K31">
        <f>MES_EOD!AC31+MES_EOD!AD31</f>
        <v>0</v>
      </c>
      <c r="L31">
        <f>NDMC_EOD!AC31+NDMC_EOD!AD31</f>
        <v>2</v>
      </c>
      <c r="M31">
        <f>TPDDL_EOD!AC31+TPDDL_EOD!AD31</f>
        <v>14.42</v>
      </c>
      <c r="N31">
        <f t="shared" si="0"/>
        <v>39.1</v>
      </c>
      <c r="O31" s="154">
        <f t="shared" si="1"/>
        <v>0.5</v>
      </c>
      <c r="P31">
        <v>15.181687979539642</v>
      </c>
      <c r="Q31">
        <v>7.7883375959079286</v>
      </c>
      <c r="R31">
        <v>0</v>
      </c>
      <c r="S31">
        <v>2.0255754475703327</v>
      </c>
      <c r="T31">
        <v>14.604398976982097</v>
      </c>
      <c r="U31" s="156">
        <f t="shared" si="2"/>
        <v>39.6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39.6</v>
      </c>
      <c r="E32">
        <f>GT!N32</f>
        <v>0</v>
      </c>
      <c r="F32">
        <f t="shared" si="4"/>
        <v>84</v>
      </c>
      <c r="G32">
        <f t="shared" si="5"/>
        <v>39.6</v>
      </c>
      <c r="H32" s="154"/>
      <c r="I32">
        <f>BRPL_EOD!AC32+BRPL_EOD!AD32</f>
        <v>14.99</v>
      </c>
      <c r="J32">
        <f>BYPL_EOD!AC32+BYPL_EOD!AD32</f>
        <v>7.69</v>
      </c>
      <c r="K32">
        <f>MES_EOD!AC32+MES_EOD!AD32</f>
        <v>0</v>
      </c>
      <c r="L32">
        <f>NDMC_EOD!AC32+NDMC_EOD!AD32</f>
        <v>2</v>
      </c>
      <c r="M32">
        <f>TPDDL_EOD!AC32+TPDDL_EOD!AD32</f>
        <v>14.42</v>
      </c>
      <c r="N32">
        <f t="shared" si="0"/>
        <v>39.1</v>
      </c>
      <c r="O32" s="154">
        <f t="shared" si="1"/>
        <v>0.5</v>
      </c>
      <c r="P32">
        <v>15.181687979539642</v>
      </c>
      <c r="Q32">
        <v>7.7883375959079286</v>
      </c>
      <c r="R32">
        <v>0</v>
      </c>
      <c r="S32">
        <v>2.0255754475703327</v>
      </c>
      <c r="T32">
        <v>14.604398976982097</v>
      </c>
      <c r="U32" s="156">
        <f t="shared" si="2"/>
        <v>39.6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39.6</v>
      </c>
      <c r="E33">
        <f>GT!N33</f>
        <v>0</v>
      </c>
      <c r="F33">
        <f t="shared" si="4"/>
        <v>84</v>
      </c>
      <c r="G33">
        <f t="shared" si="5"/>
        <v>39.6</v>
      </c>
      <c r="H33" s="154"/>
      <c r="I33">
        <f>BRPL_EOD!AC33+BRPL_EOD!AD33</f>
        <v>14.99</v>
      </c>
      <c r="J33">
        <f>BYPL_EOD!AC33+BYPL_EOD!AD33</f>
        <v>7.69</v>
      </c>
      <c r="K33">
        <f>MES_EOD!AC33+MES_EOD!AD33</f>
        <v>0</v>
      </c>
      <c r="L33">
        <f>NDMC_EOD!AC33+NDMC_EOD!AD33</f>
        <v>2</v>
      </c>
      <c r="M33">
        <f>TPDDL_EOD!AC33+TPDDL_EOD!AD33</f>
        <v>14.42</v>
      </c>
      <c r="N33">
        <f t="shared" si="0"/>
        <v>39.1</v>
      </c>
      <c r="O33" s="154">
        <f t="shared" si="1"/>
        <v>0.5</v>
      </c>
      <c r="P33">
        <v>15.181687979539642</v>
      </c>
      <c r="Q33">
        <v>7.7883375959079286</v>
      </c>
      <c r="R33">
        <v>0</v>
      </c>
      <c r="S33">
        <v>2.0255754475703327</v>
      </c>
      <c r="T33">
        <v>14.604398976982097</v>
      </c>
      <c r="U33" s="156">
        <f t="shared" si="2"/>
        <v>39.6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39.6</v>
      </c>
      <c r="E34">
        <f>GT!N34</f>
        <v>0</v>
      </c>
      <c r="F34">
        <f t="shared" si="4"/>
        <v>84</v>
      </c>
      <c r="G34">
        <f t="shared" si="5"/>
        <v>39.6</v>
      </c>
      <c r="H34" s="154"/>
      <c r="I34">
        <f>BRPL_EOD!AC34+BRPL_EOD!AD34</f>
        <v>14.99</v>
      </c>
      <c r="J34">
        <f>BYPL_EOD!AC34+BYPL_EOD!AD34</f>
        <v>7.69</v>
      </c>
      <c r="K34">
        <f>MES_EOD!AC34+MES_EOD!AD34</f>
        <v>0</v>
      </c>
      <c r="L34">
        <f>NDMC_EOD!AC34+NDMC_EOD!AD34</f>
        <v>2</v>
      </c>
      <c r="M34">
        <f>TPDDL_EOD!AC34+TPDDL_EOD!AD34</f>
        <v>14.42</v>
      </c>
      <c r="N34">
        <f t="shared" si="0"/>
        <v>39.1</v>
      </c>
      <c r="O34" s="154">
        <f t="shared" si="1"/>
        <v>0.5</v>
      </c>
      <c r="P34">
        <v>15.181687979539642</v>
      </c>
      <c r="Q34">
        <v>7.7883375959079286</v>
      </c>
      <c r="R34">
        <v>0</v>
      </c>
      <c r="S34">
        <v>2.0255754475703327</v>
      </c>
      <c r="T34">
        <v>14.604398976982097</v>
      </c>
      <c r="U34" s="156">
        <f t="shared" si="2"/>
        <v>39.6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38.6</v>
      </c>
      <c r="E35">
        <f>GT!N35</f>
        <v>0</v>
      </c>
      <c r="F35">
        <f t="shared" si="4"/>
        <v>84</v>
      </c>
      <c r="G35">
        <f t="shared" si="5"/>
        <v>38.6</v>
      </c>
      <c r="H35" s="154"/>
      <c r="I35">
        <f>BRPL_EOD!AC35+BRPL_EOD!AD35</f>
        <v>14.62</v>
      </c>
      <c r="J35">
        <f>BYPL_EOD!AC35+BYPL_EOD!AD35</f>
        <v>7.5</v>
      </c>
      <c r="K35">
        <f>MES_EOD!AC35+MES_EOD!AD35</f>
        <v>0</v>
      </c>
      <c r="L35">
        <f>NDMC_EOD!AC35+NDMC_EOD!AD35</f>
        <v>1.95</v>
      </c>
      <c r="M35">
        <f>TPDDL_EOD!AC35+TPDDL_EOD!AD35</f>
        <v>14.06</v>
      </c>
      <c r="N35">
        <f t="shared" si="0"/>
        <v>38.129999999999995</v>
      </c>
      <c r="O35" s="154">
        <f t="shared" si="1"/>
        <v>0.47000000000000597</v>
      </c>
      <c r="P35">
        <v>14.800209808549701</v>
      </c>
      <c r="Q35">
        <v>7.5924468922108588</v>
      </c>
      <c r="R35">
        <v>0</v>
      </c>
      <c r="S35">
        <v>1.9740361919748233</v>
      </c>
      <c r="T35">
        <v>14.233307107264624</v>
      </c>
      <c r="U35" s="156">
        <f t="shared" si="2"/>
        <v>38.600000000000009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38.6</v>
      </c>
      <c r="E36">
        <f>GT!N36</f>
        <v>0</v>
      </c>
      <c r="F36">
        <f t="shared" si="4"/>
        <v>84</v>
      </c>
      <c r="G36">
        <f t="shared" si="5"/>
        <v>38.6</v>
      </c>
      <c r="H36" s="154"/>
      <c r="I36">
        <f>BRPL_EOD!AC36+BRPL_EOD!AD36</f>
        <v>14.62</v>
      </c>
      <c r="J36">
        <f>BYPL_EOD!AC36+BYPL_EOD!AD36</f>
        <v>7.5</v>
      </c>
      <c r="K36">
        <f>MES_EOD!AC36+MES_EOD!AD36</f>
        <v>0</v>
      </c>
      <c r="L36">
        <f>NDMC_EOD!AC36+NDMC_EOD!AD36</f>
        <v>1.95</v>
      </c>
      <c r="M36">
        <f>TPDDL_EOD!AC36+TPDDL_EOD!AD36</f>
        <v>14.06</v>
      </c>
      <c r="N36">
        <f t="shared" si="0"/>
        <v>38.129999999999995</v>
      </c>
      <c r="O36" s="154">
        <f t="shared" si="1"/>
        <v>0.47000000000000597</v>
      </c>
      <c r="P36">
        <v>14.800209808549701</v>
      </c>
      <c r="Q36">
        <v>7.5924468922108588</v>
      </c>
      <c r="R36">
        <v>0</v>
      </c>
      <c r="S36">
        <v>1.9740361919748233</v>
      </c>
      <c r="T36">
        <v>14.233307107264624</v>
      </c>
      <c r="U36" s="156">
        <f t="shared" si="2"/>
        <v>38.600000000000009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38.6</v>
      </c>
      <c r="E37">
        <f>GT!N37</f>
        <v>0</v>
      </c>
      <c r="F37">
        <f t="shared" si="4"/>
        <v>84</v>
      </c>
      <c r="G37">
        <f t="shared" si="5"/>
        <v>38.6</v>
      </c>
      <c r="H37" s="154"/>
      <c r="I37">
        <f>BRPL_EOD!AC37+BRPL_EOD!AD37</f>
        <v>14.62</v>
      </c>
      <c r="J37">
        <f>BYPL_EOD!AC37+BYPL_EOD!AD37</f>
        <v>7.5</v>
      </c>
      <c r="K37">
        <f>MES_EOD!AC37+MES_EOD!AD37</f>
        <v>0</v>
      </c>
      <c r="L37">
        <f>NDMC_EOD!AC37+NDMC_EOD!AD37</f>
        <v>1.95</v>
      </c>
      <c r="M37">
        <f>TPDDL_EOD!AC37+TPDDL_EOD!AD37</f>
        <v>14.06</v>
      </c>
      <c r="N37">
        <f t="shared" si="0"/>
        <v>38.129999999999995</v>
      </c>
      <c r="O37" s="154">
        <f t="shared" si="1"/>
        <v>0.47000000000000597</v>
      </c>
      <c r="P37">
        <v>14.800209808549701</v>
      </c>
      <c r="Q37">
        <v>7.5924468922108588</v>
      </c>
      <c r="R37">
        <v>0</v>
      </c>
      <c r="S37">
        <v>1.9740361919748233</v>
      </c>
      <c r="T37">
        <v>14.233307107264624</v>
      </c>
      <c r="U37" s="156">
        <f t="shared" si="2"/>
        <v>38.600000000000009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38.6</v>
      </c>
      <c r="E38">
        <f>GT!N38</f>
        <v>0</v>
      </c>
      <c r="F38">
        <f t="shared" si="4"/>
        <v>84</v>
      </c>
      <c r="G38">
        <f t="shared" si="5"/>
        <v>38.6</v>
      </c>
      <c r="H38" s="154"/>
      <c r="I38">
        <f>BRPL_EOD!AC38+BRPL_EOD!AD38</f>
        <v>14.62</v>
      </c>
      <c r="J38">
        <f>BYPL_EOD!AC38+BYPL_EOD!AD38</f>
        <v>7.5</v>
      </c>
      <c r="K38">
        <f>MES_EOD!AC38+MES_EOD!AD38</f>
        <v>0</v>
      </c>
      <c r="L38">
        <f>NDMC_EOD!AC38+NDMC_EOD!AD38</f>
        <v>1.95</v>
      </c>
      <c r="M38">
        <f>TPDDL_EOD!AC38+TPDDL_EOD!AD38</f>
        <v>14.06</v>
      </c>
      <c r="N38">
        <f t="shared" si="0"/>
        <v>38.129999999999995</v>
      </c>
      <c r="O38" s="154">
        <f t="shared" si="1"/>
        <v>0.47000000000000597</v>
      </c>
      <c r="P38">
        <v>14.800209808549701</v>
      </c>
      <c r="Q38">
        <v>7.5924468922108588</v>
      </c>
      <c r="R38">
        <v>0</v>
      </c>
      <c r="S38">
        <v>1.9740361919748233</v>
      </c>
      <c r="T38">
        <v>14.233307107264624</v>
      </c>
      <c r="U38" s="156">
        <f t="shared" si="2"/>
        <v>38.600000000000009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38.299999999999997</v>
      </c>
      <c r="E39">
        <f>GT!N39</f>
        <v>0</v>
      </c>
      <c r="F39">
        <f t="shared" si="4"/>
        <v>84</v>
      </c>
      <c r="G39">
        <f t="shared" si="5"/>
        <v>38.299999999999997</v>
      </c>
      <c r="H39" s="154"/>
      <c r="I39">
        <f>BRPL_EOD!AC39+BRPL_EOD!AD39</f>
        <v>14.62</v>
      </c>
      <c r="J39">
        <f>BYPL_EOD!AC39+BYPL_EOD!AD39</f>
        <v>7.5</v>
      </c>
      <c r="K39">
        <f>MES_EOD!AC39+MES_EOD!AD39</f>
        <v>0</v>
      </c>
      <c r="L39">
        <f>NDMC_EOD!AC39+NDMC_EOD!AD39</f>
        <v>1.95</v>
      </c>
      <c r="M39">
        <f>TPDDL_EOD!AC39+TPDDL_EOD!AD39</f>
        <v>14.06</v>
      </c>
      <c r="N39">
        <f t="shared" si="0"/>
        <v>38.129999999999995</v>
      </c>
      <c r="O39" s="154">
        <f t="shared" si="1"/>
        <v>0.17000000000000171</v>
      </c>
      <c r="P39">
        <v>14.685182271177551</v>
      </c>
      <c r="Q39">
        <v>7.5334382376081832</v>
      </c>
      <c r="R39">
        <v>0</v>
      </c>
      <c r="S39">
        <v>1.9586939417781275</v>
      </c>
      <c r="T39">
        <v>14.12268554943614</v>
      </c>
      <c r="U39" s="156">
        <f t="shared" si="2"/>
        <v>38.299999999999997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38.299999999999997</v>
      </c>
      <c r="E40">
        <f>GT!N40</f>
        <v>0</v>
      </c>
      <c r="F40">
        <f t="shared" si="4"/>
        <v>84</v>
      </c>
      <c r="G40">
        <f t="shared" si="5"/>
        <v>38.299999999999997</v>
      </c>
      <c r="H40" s="154"/>
      <c r="I40">
        <f>BRPL_EOD!AC40+BRPL_EOD!AD40</f>
        <v>14.62</v>
      </c>
      <c r="J40">
        <f>BYPL_EOD!AC40+BYPL_EOD!AD40</f>
        <v>7.5</v>
      </c>
      <c r="K40">
        <f>MES_EOD!AC40+MES_EOD!AD40</f>
        <v>0</v>
      </c>
      <c r="L40">
        <f>NDMC_EOD!AC40+NDMC_EOD!AD40</f>
        <v>1.95</v>
      </c>
      <c r="M40">
        <f>TPDDL_EOD!AC40+TPDDL_EOD!AD40</f>
        <v>14.06</v>
      </c>
      <c r="N40">
        <f t="shared" si="0"/>
        <v>38.129999999999995</v>
      </c>
      <c r="O40" s="154">
        <f t="shared" si="1"/>
        <v>0.17000000000000171</v>
      </c>
      <c r="P40">
        <v>14.685182271177551</v>
      </c>
      <c r="Q40">
        <v>7.5334382376081832</v>
      </c>
      <c r="R40">
        <v>0</v>
      </c>
      <c r="S40">
        <v>1.9586939417781275</v>
      </c>
      <c r="T40">
        <v>14.12268554943614</v>
      </c>
      <c r="U40" s="156">
        <f t="shared" si="2"/>
        <v>38.299999999999997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38.299999999999997</v>
      </c>
      <c r="E41">
        <f>GT!N41</f>
        <v>0</v>
      </c>
      <c r="F41">
        <f t="shared" si="4"/>
        <v>84</v>
      </c>
      <c r="G41">
        <f t="shared" si="5"/>
        <v>38.299999999999997</v>
      </c>
      <c r="H41" s="154"/>
      <c r="I41">
        <f>BRPL_EOD!AC41+BRPL_EOD!AD41</f>
        <v>14.62</v>
      </c>
      <c r="J41">
        <f>BYPL_EOD!AC41+BYPL_EOD!AD41</f>
        <v>7.5</v>
      </c>
      <c r="K41">
        <f>MES_EOD!AC41+MES_EOD!AD41</f>
        <v>0</v>
      </c>
      <c r="L41">
        <f>NDMC_EOD!AC41+NDMC_EOD!AD41</f>
        <v>1.95</v>
      </c>
      <c r="M41">
        <f>TPDDL_EOD!AC41+TPDDL_EOD!AD41</f>
        <v>14.06</v>
      </c>
      <c r="N41">
        <f t="shared" si="0"/>
        <v>38.129999999999995</v>
      </c>
      <c r="O41" s="154">
        <f t="shared" si="1"/>
        <v>0.17000000000000171</v>
      </c>
      <c r="P41">
        <v>14.685182271177551</v>
      </c>
      <c r="Q41">
        <v>7.5334382376081832</v>
      </c>
      <c r="R41">
        <v>0</v>
      </c>
      <c r="S41">
        <v>1.9586939417781275</v>
      </c>
      <c r="T41">
        <v>14.12268554943614</v>
      </c>
      <c r="U41" s="156">
        <f t="shared" si="2"/>
        <v>38.299999999999997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38.299999999999997</v>
      </c>
      <c r="E42">
        <f>GT!N42</f>
        <v>0</v>
      </c>
      <c r="F42">
        <f t="shared" si="4"/>
        <v>84</v>
      </c>
      <c r="G42">
        <f t="shared" si="5"/>
        <v>38.299999999999997</v>
      </c>
      <c r="H42" s="154"/>
      <c r="I42">
        <f>BRPL_EOD!AC42+BRPL_EOD!AD42</f>
        <v>14.62</v>
      </c>
      <c r="J42">
        <f>BYPL_EOD!AC42+BYPL_EOD!AD42</f>
        <v>7.5</v>
      </c>
      <c r="K42">
        <f>MES_EOD!AC42+MES_EOD!AD42</f>
        <v>0</v>
      </c>
      <c r="L42">
        <f>NDMC_EOD!AC42+NDMC_EOD!AD42</f>
        <v>1.95</v>
      </c>
      <c r="M42">
        <f>TPDDL_EOD!AC42+TPDDL_EOD!AD42</f>
        <v>14.06</v>
      </c>
      <c r="N42">
        <f t="shared" si="0"/>
        <v>38.129999999999995</v>
      </c>
      <c r="O42" s="154">
        <f t="shared" si="1"/>
        <v>0.17000000000000171</v>
      </c>
      <c r="P42">
        <v>14.685182271177551</v>
      </c>
      <c r="Q42">
        <v>7.5334382376081832</v>
      </c>
      <c r="R42">
        <v>0</v>
      </c>
      <c r="S42">
        <v>1.9586939417781275</v>
      </c>
      <c r="T42">
        <v>14.12268554943614</v>
      </c>
      <c r="U42" s="156">
        <f t="shared" si="2"/>
        <v>38.299999999999997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38.299999999999997</v>
      </c>
      <c r="E43">
        <f>GT!N43</f>
        <v>0</v>
      </c>
      <c r="F43">
        <f t="shared" si="4"/>
        <v>84</v>
      </c>
      <c r="G43">
        <f t="shared" si="5"/>
        <v>38.299999999999997</v>
      </c>
      <c r="H43" s="154"/>
      <c r="I43">
        <f>BRPL_EOD!AC43+BRPL_EOD!AD43</f>
        <v>14.62</v>
      </c>
      <c r="J43">
        <f>BYPL_EOD!AC43+BYPL_EOD!AD43</f>
        <v>7.5</v>
      </c>
      <c r="K43">
        <f>MES_EOD!AC43+MES_EOD!AD43</f>
        <v>0</v>
      </c>
      <c r="L43">
        <f>NDMC_EOD!AC43+NDMC_EOD!AD43</f>
        <v>1.95</v>
      </c>
      <c r="M43">
        <f>TPDDL_EOD!AC43+TPDDL_EOD!AD43</f>
        <v>14.06</v>
      </c>
      <c r="N43">
        <f t="shared" si="0"/>
        <v>38.129999999999995</v>
      </c>
      <c r="O43" s="154">
        <f t="shared" si="1"/>
        <v>0.17000000000000171</v>
      </c>
      <c r="P43">
        <v>14.685182271177551</v>
      </c>
      <c r="Q43">
        <v>7.5334382376081832</v>
      </c>
      <c r="R43">
        <v>0</v>
      </c>
      <c r="S43">
        <v>1.9586939417781275</v>
      </c>
      <c r="T43">
        <v>14.12268554943614</v>
      </c>
      <c r="U43" s="156">
        <f t="shared" si="2"/>
        <v>38.299999999999997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38.299999999999997</v>
      </c>
      <c r="E44">
        <f>GT!N44</f>
        <v>0</v>
      </c>
      <c r="F44">
        <f t="shared" si="4"/>
        <v>84</v>
      </c>
      <c r="G44">
        <f t="shared" si="5"/>
        <v>38.299999999999997</v>
      </c>
      <c r="H44" s="154"/>
      <c r="I44">
        <f>BRPL_EOD!AC44+BRPL_EOD!AD44</f>
        <v>14.62</v>
      </c>
      <c r="J44">
        <f>BYPL_EOD!AC44+BYPL_EOD!AD44</f>
        <v>7.5</v>
      </c>
      <c r="K44">
        <f>MES_EOD!AC44+MES_EOD!AD44</f>
        <v>0</v>
      </c>
      <c r="L44">
        <f>NDMC_EOD!AC44+NDMC_EOD!AD44</f>
        <v>1.95</v>
      </c>
      <c r="M44">
        <f>TPDDL_EOD!AC44+TPDDL_EOD!AD44</f>
        <v>14.06</v>
      </c>
      <c r="N44">
        <f t="shared" si="0"/>
        <v>38.129999999999995</v>
      </c>
      <c r="O44" s="154">
        <f t="shared" si="1"/>
        <v>0.17000000000000171</v>
      </c>
      <c r="P44">
        <v>14.685182271177551</v>
      </c>
      <c r="Q44">
        <v>7.5334382376081832</v>
      </c>
      <c r="R44">
        <v>0</v>
      </c>
      <c r="S44">
        <v>1.9586939417781275</v>
      </c>
      <c r="T44">
        <v>14.12268554943614</v>
      </c>
      <c r="U44" s="156">
        <f t="shared" si="2"/>
        <v>38.299999999999997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38.299999999999997</v>
      </c>
      <c r="E45">
        <f>GT!N45</f>
        <v>0</v>
      </c>
      <c r="F45">
        <f t="shared" si="4"/>
        <v>84</v>
      </c>
      <c r="G45">
        <f t="shared" si="5"/>
        <v>38.299999999999997</v>
      </c>
      <c r="H45" s="154"/>
      <c r="I45">
        <f>BRPL_EOD!AC45+BRPL_EOD!AD45</f>
        <v>14.62</v>
      </c>
      <c r="J45">
        <f>BYPL_EOD!AC45+BYPL_EOD!AD45</f>
        <v>7.5</v>
      </c>
      <c r="K45">
        <f>MES_EOD!AC45+MES_EOD!AD45</f>
        <v>0</v>
      </c>
      <c r="L45">
        <f>NDMC_EOD!AC45+NDMC_EOD!AD45</f>
        <v>1.95</v>
      </c>
      <c r="M45">
        <f>TPDDL_EOD!AC45+TPDDL_EOD!AD45</f>
        <v>14.06</v>
      </c>
      <c r="N45">
        <f t="shared" si="0"/>
        <v>38.129999999999995</v>
      </c>
      <c r="O45" s="154">
        <f t="shared" si="1"/>
        <v>0.17000000000000171</v>
      </c>
      <c r="P45">
        <v>14.685182271177551</v>
      </c>
      <c r="Q45">
        <v>7.5334382376081832</v>
      </c>
      <c r="R45">
        <v>0</v>
      </c>
      <c r="S45">
        <v>1.9586939417781275</v>
      </c>
      <c r="T45">
        <v>14.12268554943614</v>
      </c>
      <c r="U45" s="156">
        <f t="shared" si="2"/>
        <v>38.299999999999997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38.299999999999997</v>
      </c>
      <c r="E46">
        <f>GT!N46</f>
        <v>0</v>
      </c>
      <c r="F46">
        <f t="shared" si="4"/>
        <v>84</v>
      </c>
      <c r="G46">
        <f t="shared" si="5"/>
        <v>38.299999999999997</v>
      </c>
      <c r="H46" s="154"/>
      <c r="I46">
        <f>BRPL_EOD!AC46+BRPL_EOD!AD46</f>
        <v>14.62</v>
      </c>
      <c r="J46">
        <f>BYPL_EOD!AC46+BYPL_EOD!AD46</f>
        <v>7.5</v>
      </c>
      <c r="K46">
        <f>MES_EOD!AC46+MES_EOD!AD46</f>
        <v>0</v>
      </c>
      <c r="L46">
        <f>NDMC_EOD!AC46+NDMC_EOD!AD46</f>
        <v>1.95</v>
      </c>
      <c r="M46">
        <f>TPDDL_EOD!AC46+TPDDL_EOD!AD46</f>
        <v>14.06</v>
      </c>
      <c r="N46">
        <f t="shared" si="0"/>
        <v>38.129999999999995</v>
      </c>
      <c r="O46" s="154">
        <f t="shared" si="1"/>
        <v>0.17000000000000171</v>
      </c>
      <c r="P46">
        <v>14.685182271177551</v>
      </c>
      <c r="Q46">
        <v>7.5334382376081832</v>
      </c>
      <c r="R46">
        <v>0</v>
      </c>
      <c r="S46">
        <v>1.9586939417781275</v>
      </c>
      <c r="T46">
        <v>14.12268554943614</v>
      </c>
      <c r="U46" s="156">
        <f t="shared" si="2"/>
        <v>38.299999999999997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38.299999999999997</v>
      </c>
      <c r="E47">
        <f>GT!N47</f>
        <v>0</v>
      </c>
      <c r="F47">
        <f t="shared" si="4"/>
        <v>84</v>
      </c>
      <c r="G47">
        <f t="shared" si="5"/>
        <v>38.299999999999997</v>
      </c>
      <c r="H47" s="154"/>
      <c r="I47">
        <f>BRPL_EOD!AC47+BRPL_EOD!AD47</f>
        <v>14.62</v>
      </c>
      <c r="J47">
        <f>BYPL_EOD!AC47+BYPL_EOD!AD47</f>
        <v>7.5</v>
      </c>
      <c r="K47">
        <f>MES_EOD!AC47+MES_EOD!AD47</f>
        <v>0</v>
      </c>
      <c r="L47">
        <f>NDMC_EOD!AC47+NDMC_EOD!AD47</f>
        <v>1.95</v>
      </c>
      <c r="M47">
        <f>TPDDL_EOD!AC47+TPDDL_EOD!AD47</f>
        <v>14.06</v>
      </c>
      <c r="N47">
        <f t="shared" si="0"/>
        <v>38.129999999999995</v>
      </c>
      <c r="O47" s="154">
        <f t="shared" si="1"/>
        <v>0.17000000000000171</v>
      </c>
      <c r="P47">
        <v>14.685182271177551</v>
      </c>
      <c r="Q47">
        <v>7.5334382376081832</v>
      </c>
      <c r="R47">
        <v>0</v>
      </c>
      <c r="S47">
        <v>1.9586939417781275</v>
      </c>
      <c r="T47">
        <v>14.12268554943614</v>
      </c>
      <c r="U47" s="156">
        <f t="shared" si="2"/>
        <v>38.299999999999997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38.299999999999997</v>
      </c>
      <c r="E48">
        <f>GT!N48</f>
        <v>0</v>
      </c>
      <c r="F48">
        <f t="shared" si="4"/>
        <v>84</v>
      </c>
      <c r="G48">
        <f t="shared" si="5"/>
        <v>38.299999999999997</v>
      </c>
      <c r="H48" s="154"/>
      <c r="I48">
        <f>BRPL_EOD!AC48+BRPL_EOD!AD48</f>
        <v>14.62</v>
      </c>
      <c r="J48">
        <f>BYPL_EOD!AC48+BYPL_EOD!AD48</f>
        <v>7.5</v>
      </c>
      <c r="K48">
        <f>MES_EOD!AC48+MES_EOD!AD48</f>
        <v>0</v>
      </c>
      <c r="L48">
        <f>NDMC_EOD!AC48+NDMC_EOD!AD48</f>
        <v>1.95</v>
      </c>
      <c r="M48">
        <f>TPDDL_EOD!AC48+TPDDL_EOD!AD48</f>
        <v>14.06</v>
      </c>
      <c r="N48">
        <f t="shared" si="0"/>
        <v>38.129999999999995</v>
      </c>
      <c r="O48" s="154">
        <f t="shared" si="1"/>
        <v>0.17000000000000171</v>
      </c>
      <c r="P48">
        <v>14.685182271177551</v>
      </c>
      <c r="Q48">
        <v>7.5334382376081832</v>
      </c>
      <c r="R48">
        <v>0</v>
      </c>
      <c r="S48">
        <v>1.9586939417781275</v>
      </c>
      <c r="T48">
        <v>14.12268554943614</v>
      </c>
      <c r="U48" s="156">
        <f t="shared" si="2"/>
        <v>38.299999999999997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38.299999999999997</v>
      </c>
      <c r="E49">
        <f>GT!N49</f>
        <v>0</v>
      </c>
      <c r="F49">
        <f t="shared" si="4"/>
        <v>84</v>
      </c>
      <c r="G49">
        <f t="shared" si="5"/>
        <v>38.299999999999997</v>
      </c>
      <c r="H49" s="154"/>
      <c r="I49">
        <f>BRPL_EOD!AC49+BRPL_EOD!AD49</f>
        <v>14.62</v>
      </c>
      <c r="J49">
        <f>BYPL_EOD!AC49+BYPL_EOD!AD49</f>
        <v>7.5</v>
      </c>
      <c r="K49">
        <f>MES_EOD!AC49+MES_EOD!AD49</f>
        <v>0</v>
      </c>
      <c r="L49">
        <f>NDMC_EOD!AC49+NDMC_EOD!AD49</f>
        <v>1.95</v>
      </c>
      <c r="M49">
        <f>TPDDL_EOD!AC49+TPDDL_EOD!AD49</f>
        <v>14.06</v>
      </c>
      <c r="N49">
        <f t="shared" si="0"/>
        <v>38.129999999999995</v>
      </c>
      <c r="O49" s="154">
        <f t="shared" si="1"/>
        <v>0.17000000000000171</v>
      </c>
      <c r="P49">
        <v>14.685182271177551</v>
      </c>
      <c r="Q49">
        <v>7.5334382376081832</v>
      </c>
      <c r="R49">
        <v>0</v>
      </c>
      <c r="S49">
        <v>1.9586939417781275</v>
      </c>
      <c r="T49">
        <v>14.12268554943614</v>
      </c>
      <c r="U49" s="156">
        <f t="shared" si="2"/>
        <v>38.299999999999997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38.299999999999997</v>
      </c>
      <c r="E50">
        <f>GT!N50</f>
        <v>0</v>
      </c>
      <c r="F50">
        <f t="shared" si="4"/>
        <v>84</v>
      </c>
      <c r="G50">
        <f t="shared" si="5"/>
        <v>38.299999999999997</v>
      </c>
      <c r="H50" s="154"/>
      <c r="I50">
        <f>BRPL_EOD!AC50+BRPL_EOD!AD50</f>
        <v>14.62</v>
      </c>
      <c r="J50">
        <f>BYPL_EOD!AC50+BYPL_EOD!AD50</f>
        <v>7.5</v>
      </c>
      <c r="K50">
        <f>MES_EOD!AC50+MES_EOD!AD50</f>
        <v>0</v>
      </c>
      <c r="L50">
        <f>NDMC_EOD!AC50+NDMC_EOD!AD50</f>
        <v>1.95</v>
      </c>
      <c r="M50">
        <f>TPDDL_EOD!AC50+TPDDL_EOD!AD50</f>
        <v>14.06</v>
      </c>
      <c r="N50">
        <f t="shared" si="0"/>
        <v>38.129999999999995</v>
      </c>
      <c r="O50" s="154">
        <f t="shared" si="1"/>
        <v>0.17000000000000171</v>
      </c>
      <c r="P50">
        <v>14.685182271177551</v>
      </c>
      <c r="Q50">
        <v>7.5334382376081832</v>
      </c>
      <c r="R50">
        <v>0</v>
      </c>
      <c r="S50">
        <v>1.9586939417781275</v>
      </c>
      <c r="T50">
        <v>14.12268554943614</v>
      </c>
      <c r="U50" s="156">
        <f t="shared" si="2"/>
        <v>38.299999999999997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38.299999999999997</v>
      </c>
      <c r="E51">
        <f>GT!N51</f>
        <v>0</v>
      </c>
      <c r="F51">
        <f t="shared" si="4"/>
        <v>84</v>
      </c>
      <c r="G51">
        <f t="shared" si="5"/>
        <v>38.299999999999997</v>
      </c>
      <c r="H51" s="154"/>
      <c r="I51">
        <f>BRPL_EOD!AC51+BRPL_EOD!AD51</f>
        <v>14.62</v>
      </c>
      <c r="J51">
        <f>BYPL_EOD!AC51+BYPL_EOD!AD51</f>
        <v>7.5</v>
      </c>
      <c r="K51">
        <f>MES_EOD!AC51+MES_EOD!AD51</f>
        <v>0</v>
      </c>
      <c r="L51">
        <f>NDMC_EOD!AC51+NDMC_EOD!AD51</f>
        <v>1.95</v>
      </c>
      <c r="M51">
        <f>TPDDL_EOD!AC51+TPDDL_EOD!AD51</f>
        <v>14.06</v>
      </c>
      <c r="N51">
        <f t="shared" si="0"/>
        <v>38.129999999999995</v>
      </c>
      <c r="O51" s="154">
        <f t="shared" si="1"/>
        <v>0.17000000000000171</v>
      </c>
      <c r="P51">
        <v>14.685182271177551</v>
      </c>
      <c r="Q51">
        <v>7.5334382376081832</v>
      </c>
      <c r="R51">
        <v>0</v>
      </c>
      <c r="S51">
        <v>1.9586939417781275</v>
      </c>
      <c r="T51">
        <v>14.12268554943614</v>
      </c>
      <c r="U51" s="156">
        <f t="shared" si="2"/>
        <v>38.299999999999997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38.299999999999997</v>
      </c>
      <c r="E52">
        <f>GT!N52</f>
        <v>0</v>
      </c>
      <c r="F52">
        <f t="shared" si="4"/>
        <v>84</v>
      </c>
      <c r="G52">
        <f t="shared" si="5"/>
        <v>38.299999999999997</v>
      </c>
      <c r="H52" s="154"/>
      <c r="I52">
        <f>BRPL_EOD!AC52+BRPL_EOD!AD52</f>
        <v>14.62</v>
      </c>
      <c r="J52">
        <f>BYPL_EOD!AC52+BYPL_EOD!AD52</f>
        <v>7.5</v>
      </c>
      <c r="K52">
        <f>MES_EOD!AC52+MES_EOD!AD52</f>
        <v>0</v>
      </c>
      <c r="L52">
        <f>NDMC_EOD!AC52+NDMC_EOD!AD52</f>
        <v>1.95</v>
      </c>
      <c r="M52">
        <f>TPDDL_EOD!AC52+TPDDL_EOD!AD52</f>
        <v>14.06</v>
      </c>
      <c r="N52">
        <f t="shared" si="0"/>
        <v>38.129999999999995</v>
      </c>
      <c r="O52" s="154">
        <f t="shared" si="1"/>
        <v>0.17000000000000171</v>
      </c>
      <c r="P52">
        <v>14.685182271177551</v>
      </c>
      <c r="Q52">
        <v>7.5334382376081832</v>
      </c>
      <c r="R52">
        <v>0</v>
      </c>
      <c r="S52">
        <v>1.9586939417781275</v>
      </c>
      <c r="T52">
        <v>14.12268554943614</v>
      </c>
      <c r="U52" s="156">
        <f t="shared" si="2"/>
        <v>38.299999999999997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38.299999999999997</v>
      </c>
      <c r="E53">
        <f>GT!N53</f>
        <v>0</v>
      </c>
      <c r="F53">
        <f t="shared" si="4"/>
        <v>84</v>
      </c>
      <c r="G53">
        <f t="shared" si="5"/>
        <v>38.299999999999997</v>
      </c>
      <c r="H53" s="154"/>
      <c r="I53">
        <f>BRPL_EOD!AC53+BRPL_EOD!AD53</f>
        <v>14.62</v>
      </c>
      <c r="J53">
        <f>BYPL_EOD!AC53+BYPL_EOD!AD53</f>
        <v>7.5</v>
      </c>
      <c r="K53">
        <f>MES_EOD!AC53+MES_EOD!AD53</f>
        <v>0</v>
      </c>
      <c r="L53">
        <f>NDMC_EOD!AC53+NDMC_EOD!AD53</f>
        <v>1.95</v>
      </c>
      <c r="M53">
        <f>TPDDL_EOD!AC53+TPDDL_EOD!AD53</f>
        <v>14.06</v>
      </c>
      <c r="N53">
        <f t="shared" si="0"/>
        <v>38.129999999999995</v>
      </c>
      <c r="O53" s="154">
        <f t="shared" si="1"/>
        <v>0.17000000000000171</v>
      </c>
      <c r="P53">
        <v>14.685182271177551</v>
      </c>
      <c r="Q53">
        <v>7.5334382376081832</v>
      </c>
      <c r="R53">
        <v>0</v>
      </c>
      <c r="S53">
        <v>1.9586939417781275</v>
      </c>
      <c r="T53">
        <v>14.12268554943614</v>
      </c>
      <c r="U53" s="156">
        <f t="shared" si="2"/>
        <v>38.299999999999997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38.299999999999997</v>
      </c>
      <c r="E54">
        <f>GT!N54</f>
        <v>0</v>
      </c>
      <c r="F54">
        <f t="shared" si="4"/>
        <v>84</v>
      </c>
      <c r="G54">
        <f t="shared" si="5"/>
        <v>38.299999999999997</v>
      </c>
      <c r="H54" s="154"/>
      <c r="I54">
        <f>BRPL_EOD!AC54+BRPL_EOD!AD54</f>
        <v>14.62</v>
      </c>
      <c r="J54">
        <f>BYPL_EOD!AC54+BYPL_EOD!AD54</f>
        <v>7.5</v>
      </c>
      <c r="K54">
        <f>MES_EOD!AC54+MES_EOD!AD54</f>
        <v>0</v>
      </c>
      <c r="L54">
        <f>NDMC_EOD!AC54+NDMC_EOD!AD54</f>
        <v>1.95</v>
      </c>
      <c r="M54">
        <f>TPDDL_EOD!AC54+TPDDL_EOD!AD54</f>
        <v>14.06</v>
      </c>
      <c r="N54">
        <f t="shared" si="0"/>
        <v>38.129999999999995</v>
      </c>
      <c r="O54" s="154">
        <f t="shared" si="1"/>
        <v>0.17000000000000171</v>
      </c>
      <c r="P54">
        <v>14.685182271177551</v>
      </c>
      <c r="Q54">
        <v>7.5334382376081832</v>
      </c>
      <c r="R54">
        <v>0</v>
      </c>
      <c r="S54">
        <v>1.9586939417781275</v>
      </c>
      <c r="T54">
        <v>14.12268554943614</v>
      </c>
      <c r="U54" s="156">
        <f t="shared" si="2"/>
        <v>38.299999999999997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38.299999999999997</v>
      </c>
      <c r="E55">
        <f>GT!N55</f>
        <v>0</v>
      </c>
      <c r="F55">
        <f t="shared" si="4"/>
        <v>84</v>
      </c>
      <c r="G55">
        <f t="shared" si="5"/>
        <v>38.299999999999997</v>
      </c>
      <c r="H55" s="154"/>
      <c r="I55">
        <f>BRPL_EOD!AC55+BRPL_EOD!AD55</f>
        <v>14.62</v>
      </c>
      <c r="J55">
        <f>BYPL_EOD!AC55+BYPL_EOD!AD55</f>
        <v>7.5</v>
      </c>
      <c r="K55">
        <f>MES_EOD!AC55+MES_EOD!AD55</f>
        <v>0</v>
      </c>
      <c r="L55">
        <f>NDMC_EOD!AC55+NDMC_EOD!AD55</f>
        <v>1.95</v>
      </c>
      <c r="M55">
        <f>TPDDL_EOD!AC55+TPDDL_EOD!AD55</f>
        <v>14.06</v>
      </c>
      <c r="N55">
        <f t="shared" si="0"/>
        <v>38.129999999999995</v>
      </c>
      <c r="O55" s="154">
        <f t="shared" si="1"/>
        <v>0.17000000000000171</v>
      </c>
      <c r="P55">
        <v>14.685182271177551</v>
      </c>
      <c r="Q55">
        <v>7.5334382376081832</v>
      </c>
      <c r="R55">
        <v>0</v>
      </c>
      <c r="S55">
        <v>1.9586939417781275</v>
      </c>
      <c r="T55">
        <v>14.12268554943614</v>
      </c>
      <c r="U55" s="156">
        <f t="shared" si="2"/>
        <v>38.299999999999997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38.299999999999997</v>
      </c>
      <c r="E56">
        <f>GT!N56</f>
        <v>0</v>
      </c>
      <c r="F56">
        <f t="shared" si="4"/>
        <v>84</v>
      </c>
      <c r="G56">
        <f t="shared" si="5"/>
        <v>38.299999999999997</v>
      </c>
      <c r="H56" s="154"/>
      <c r="I56">
        <f>BRPL_EOD!AC56+BRPL_EOD!AD56</f>
        <v>14.62</v>
      </c>
      <c r="J56">
        <f>BYPL_EOD!AC56+BYPL_EOD!AD56</f>
        <v>7.5</v>
      </c>
      <c r="K56">
        <f>MES_EOD!AC56+MES_EOD!AD56</f>
        <v>0</v>
      </c>
      <c r="L56">
        <f>NDMC_EOD!AC56+NDMC_EOD!AD56</f>
        <v>1.95</v>
      </c>
      <c r="M56">
        <f>TPDDL_EOD!AC56+TPDDL_EOD!AD56</f>
        <v>14.06</v>
      </c>
      <c r="N56">
        <f t="shared" si="0"/>
        <v>38.129999999999995</v>
      </c>
      <c r="O56" s="154">
        <f t="shared" si="1"/>
        <v>0.17000000000000171</v>
      </c>
      <c r="P56">
        <v>14.685182271177551</v>
      </c>
      <c r="Q56">
        <v>7.5334382376081832</v>
      </c>
      <c r="R56">
        <v>0</v>
      </c>
      <c r="S56">
        <v>1.9586939417781275</v>
      </c>
      <c r="T56">
        <v>14.12268554943614</v>
      </c>
      <c r="U56" s="156">
        <f t="shared" si="2"/>
        <v>38.299999999999997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38.299999999999997</v>
      </c>
      <c r="E57">
        <f>GT!N57</f>
        <v>0</v>
      </c>
      <c r="F57">
        <f t="shared" si="4"/>
        <v>84</v>
      </c>
      <c r="G57">
        <f t="shared" si="5"/>
        <v>38.299999999999997</v>
      </c>
      <c r="H57" s="154"/>
      <c r="I57">
        <f>BRPL_EOD!AC57+BRPL_EOD!AD57</f>
        <v>14.62</v>
      </c>
      <c r="J57">
        <f>BYPL_EOD!AC57+BYPL_EOD!AD57</f>
        <v>7.5</v>
      </c>
      <c r="K57">
        <f>MES_EOD!AC57+MES_EOD!AD57</f>
        <v>0</v>
      </c>
      <c r="L57">
        <f>NDMC_EOD!AC57+NDMC_EOD!AD57</f>
        <v>1.95</v>
      </c>
      <c r="M57">
        <f>TPDDL_EOD!AC57+TPDDL_EOD!AD57</f>
        <v>14.06</v>
      </c>
      <c r="N57">
        <f t="shared" si="0"/>
        <v>38.129999999999995</v>
      </c>
      <c r="O57" s="154">
        <f t="shared" si="1"/>
        <v>0.17000000000000171</v>
      </c>
      <c r="P57">
        <v>14.685182271177551</v>
      </c>
      <c r="Q57">
        <v>7.5334382376081832</v>
      </c>
      <c r="R57">
        <v>0</v>
      </c>
      <c r="S57">
        <v>1.9586939417781275</v>
      </c>
      <c r="T57">
        <v>14.12268554943614</v>
      </c>
      <c r="U57" s="156">
        <f t="shared" si="2"/>
        <v>38.299999999999997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38.299999999999997</v>
      </c>
      <c r="E58">
        <f>GT!N58</f>
        <v>0</v>
      </c>
      <c r="F58">
        <f t="shared" si="4"/>
        <v>84</v>
      </c>
      <c r="G58">
        <f t="shared" si="5"/>
        <v>38.299999999999997</v>
      </c>
      <c r="H58" s="154"/>
      <c r="I58">
        <f>BRPL_EOD!AC58+BRPL_EOD!AD58</f>
        <v>14.62</v>
      </c>
      <c r="J58">
        <f>BYPL_EOD!AC58+BYPL_EOD!AD58</f>
        <v>7.5</v>
      </c>
      <c r="K58">
        <f>MES_EOD!AC58+MES_EOD!AD58</f>
        <v>0</v>
      </c>
      <c r="L58">
        <f>NDMC_EOD!AC58+NDMC_EOD!AD58</f>
        <v>1.95</v>
      </c>
      <c r="M58">
        <f>TPDDL_EOD!AC58+TPDDL_EOD!AD58</f>
        <v>14.06</v>
      </c>
      <c r="N58">
        <f t="shared" si="0"/>
        <v>38.129999999999995</v>
      </c>
      <c r="O58" s="154">
        <f t="shared" si="1"/>
        <v>0.17000000000000171</v>
      </c>
      <c r="P58">
        <v>14.685182271177551</v>
      </c>
      <c r="Q58">
        <v>7.5334382376081832</v>
      </c>
      <c r="R58">
        <v>0</v>
      </c>
      <c r="S58">
        <v>1.9586939417781275</v>
      </c>
      <c r="T58">
        <v>14.12268554943614</v>
      </c>
      <c r="U58" s="156">
        <f t="shared" si="2"/>
        <v>38.299999999999997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38.299999999999997</v>
      </c>
      <c r="E59">
        <f>GT!N59</f>
        <v>0</v>
      </c>
      <c r="F59">
        <f t="shared" si="4"/>
        <v>84</v>
      </c>
      <c r="G59">
        <f t="shared" si="5"/>
        <v>38.299999999999997</v>
      </c>
      <c r="H59" s="154"/>
      <c r="I59">
        <f>BRPL_EOD!AC59+BRPL_EOD!AD59</f>
        <v>14.62</v>
      </c>
      <c r="J59">
        <f>BYPL_EOD!AC59+BYPL_EOD!AD59</f>
        <v>7.5</v>
      </c>
      <c r="K59">
        <f>MES_EOD!AC59+MES_EOD!AD59</f>
        <v>0</v>
      </c>
      <c r="L59">
        <f>NDMC_EOD!AC59+NDMC_EOD!AD59</f>
        <v>1.95</v>
      </c>
      <c r="M59">
        <f>TPDDL_EOD!AC59+TPDDL_EOD!AD59</f>
        <v>14.06</v>
      </c>
      <c r="N59">
        <f t="shared" si="0"/>
        <v>38.129999999999995</v>
      </c>
      <c r="O59" s="154">
        <f t="shared" si="1"/>
        <v>0.17000000000000171</v>
      </c>
      <c r="P59">
        <v>14.685182271177551</v>
      </c>
      <c r="Q59">
        <v>7.5334382376081832</v>
      </c>
      <c r="R59">
        <v>0</v>
      </c>
      <c r="S59">
        <v>1.9586939417781275</v>
      </c>
      <c r="T59">
        <v>14.12268554943614</v>
      </c>
      <c r="U59" s="156">
        <f t="shared" si="2"/>
        <v>38.299999999999997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38.299999999999997</v>
      </c>
      <c r="E60">
        <f>GT!N60</f>
        <v>0</v>
      </c>
      <c r="F60">
        <f t="shared" si="4"/>
        <v>84</v>
      </c>
      <c r="G60">
        <f t="shared" si="5"/>
        <v>38.299999999999997</v>
      </c>
      <c r="H60" s="154"/>
      <c r="I60">
        <f>BRPL_EOD!AC60+BRPL_EOD!AD60</f>
        <v>14.62</v>
      </c>
      <c r="J60">
        <f>BYPL_EOD!AC60+BYPL_EOD!AD60</f>
        <v>7.5</v>
      </c>
      <c r="K60">
        <f>MES_EOD!AC60+MES_EOD!AD60</f>
        <v>0</v>
      </c>
      <c r="L60">
        <f>NDMC_EOD!AC60+NDMC_EOD!AD60</f>
        <v>1.95</v>
      </c>
      <c r="M60">
        <f>TPDDL_EOD!AC60+TPDDL_EOD!AD60</f>
        <v>14.06</v>
      </c>
      <c r="N60">
        <f t="shared" si="0"/>
        <v>38.129999999999995</v>
      </c>
      <c r="O60" s="154">
        <f t="shared" si="1"/>
        <v>0.17000000000000171</v>
      </c>
      <c r="P60">
        <v>14.685182271177551</v>
      </c>
      <c r="Q60">
        <v>7.5334382376081832</v>
      </c>
      <c r="R60">
        <v>0</v>
      </c>
      <c r="S60">
        <v>1.9586939417781275</v>
      </c>
      <c r="T60">
        <v>14.12268554943614</v>
      </c>
      <c r="U60" s="156">
        <f t="shared" si="2"/>
        <v>38.299999999999997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38.299999999999997</v>
      </c>
      <c r="E61">
        <f>GT!N61</f>
        <v>0</v>
      </c>
      <c r="F61">
        <f t="shared" si="4"/>
        <v>84</v>
      </c>
      <c r="G61">
        <f t="shared" si="5"/>
        <v>38.299999999999997</v>
      </c>
      <c r="H61" s="154"/>
      <c r="I61">
        <f>BRPL_EOD!AC61+BRPL_EOD!AD61</f>
        <v>14.62</v>
      </c>
      <c r="J61">
        <f>BYPL_EOD!AC61+BYPL_EOD!AD61</f>
        <v>7.5</v>
      </c>
      <c r="K61">
        <f>MES_EOD!AC61+MES_EOD!AD61</f>
        <v>0</v>
      </c>
      <c r="L61">
        <f>NDMC_EOD!AC61+NDMC_EOD!AD61</f>
        <v>1.95</v>
      </c>
      <c r="M61">
        <f>TPDDL_EOD!AC61+TPDDL_EOD!AD61</f>
        <v>14.06</v>
      </c>
      <c r="N61">
        <f t="shared" si="0"/>
        <v>38.129999999999995</v>
      </c>
      <c r="O61" s="154">
        <f t="shared" si="1"/>
        <v>0.17000000000000171</v>
      </c>
      <c r="P61">
        <v>14.685182271177551</v>
      </c>
      <c r="Q61">
        <v>7.5334382376081832</v>
      </c>
      <c r="R61">
        <v>0</v>
      </c>
      <c r="S61">
        <v>1.9586939417781275</v>
      </c>
      <c r="T61">
        <v>14.12268554943614</v>
      </c>
      <c r="U61" s="156">
        <f t="shared" si="2"/>
        <v>38.299999999999997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38.299999999999997</v>
      </c>
      <c r="E62">
        <f>GT!N62</f>
        <v>0</v>
      </c>
      <c r="F62">
        <f t="shared" si="4"/>
        <v>84</v>
      </c>
      <c r="G62">
        <f t="shared" si="5"/>
        <v>38.299999999999997</v>
      </c>
      <c r="H62" s="154"/>
      <c r="I62">
        <f>BRPL_EOD!AC62+BRPL_EOD!AD62</f>
        <v>14.62</v>
      </c>
      <c r="J62">
        <f>BYPL_EOD!AC62+BYPL_EOD!AD62</f>
        <v>7.5</v>
      </c>
      <c r="K62">
        <f>MES_EOD!AC62+MES_EOD!AD62</f>
        <v>0</v>
      </c>
      <c r="L62">
        <f>NDMC_EOD!AC62+NDMC_EOD!AD62</f>
        <v>1.95</v>
      </c>
      <c r="M62">
        <f>TPDDL_EOD!AC62+TPDDL_EOD!AD62</f>
        <v>14.06</v>
      </c>
      <c r="N62">
        <f t="shared" si="0"/>
        <v>38.129999999999995</v>
      </c>
      <c r="O62" s="154">
        <f t="shared" si="1"/>
        <v>0.17000000000000171</v>
      </c>
      <c r="P62">
        <v>14.685182271177551</v>
      </c>
      <c r="Q62">
        <v>7.5334382376081832</v>
      </c>
      <c r="R62">
        <v>0</v>
      </c>
      <c r="S62">
        <v>1.9586939417781275</v>
      </c>
      <c r="T62">
        <v>14.12268554943614</v>
      </c>
      <c r="U62" s="156">
        <f t="shared" si="2"/>
        <v>38.299999999999997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38.299999999999997</v>
      </c>
      <c r="E63">
        <f>GT!N63</f>
        <v>0</v>
      </c>
      <c r="F63">
        <f t="shared" si="4"/>
        <v>84</v>
      </c>
      <c r="G63">
        <f t="shared" si="5"/>
        <v>38.299999999999997</v>
      </c>
      <c r="H63" s="154"/>
      <c r="I63">
        <f>BRPL_EOD!AC63+BRPL_EOD!AD63</f>
        <v>14.62</v>
      </c>
      <c r="J63">
        <f>BYPL_EOD!AC63+BYPL_EOD!AD63</f>
        <v>7.5</v>
      </c>
      <c r="K63">
        <f>MES_EOD!AC63+MES_EOD!AD63</f>
        <v>0</v>
      </c>
      <c r="L63">
        <f>NDMC_EOD!AC63+NDMC_EOD!AD63</f>
        <v>1.95</v>
      </c>
      <c r="M63">
        <f>TPDDL_EOD!AC63+TPDDL_EOD!AD63</f>
        <v>14.06</v>
      </c>
      <c r="N63">
        <f t="shared" si="0"/>
        <v>38.129999999999995</v>
      </c>
      <c r="O63" s="154">
        <f t="shared" si="1"/>
        <v>0.17000000000000171</v>
      </c>
      <c r="P63">
        <v>14.685182271177551</v>
      </c>
      <c r="Q63">
        <v>7.5334382376081832</v>
      </c>
      <c r="R63">
        <v>0</v>
      </c>
      <c r="S63">
        <v>1.9586939417781275</v>
      </c>
      <c r="T63">
        <v>14.12268554943614</v>
      </c>
      <c r="U63" s="156">
        <f t="shared" si="2"/>
        <v>38.299999999999997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38.299999999999997</v>
      </c>
      <c r="E64">
        <f>GT!N64</f>
        <v>0</v>
      </c>
      <c r="F64">
        <f t="shared" si="4"/>
        <v>84</v>
      </c>
      <c r="G64">
        <f t="shared" si="5"/>
        <v>38.299999999999997</v>
      </c>
      <c r="H64" s="154"/>
      <c r="I64">
        <f>BRPL_EOD!AC64+BRPL_EOD!AD64</f>
        <v>14.62</v>
      </c>
      <c r="J64">
        <f>BYPL_EOD!AC64+BYPL_EOD!AD64</f>
        <v>7.5</v>
      </c>
      <c r="K64">
        <f>MES_EOD!AC64+MES_EOD!AD64</f>
        <v>0</v>
      </c>
      <c r="L64">
        <f>NDMC_EOD!AC64+NDMC_EOD!AD64</f>
        <v>1.95</v>
      </c>
      <c r="M64">
        <f>TPDDL_EOD!AC64+TPDDL_EOD!AD64</f>
        <v>14.06</v>
      </c>
      <c r="N64">
        <f t="shared" si="0"/>
        <v>38.129999999999995</v>
      </c>
      <c r="O64" s="154">
        <f t="shared" si="1"/>
        <v>0.17000000000000171</v>
      </c>
      <c r="P64">
        <v>14.685182271177551</v>
      </c>
      <c r="Q64">
        <v>7.5334382376081832</v>
      </c>
      <c r="R64">
        <v>0</v>
      </c>
      <c r="S64">
        <v>1.9586939417781275</v>
      </c>
      <c r="T64">
        <v>14.12268554943614</v>
      </c>
      <c r="U64" s="156">
        <f t="shared" si="2"/>
        <v>38.299999999999997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38.299999999999997</v>
      </c>
      <c r="E65">
        <f>GT!N65</f>
        <v>0</v>
      </c>
      <c r="F65">
        <f t="shared" si="4"/>
        <v>84</v>
      </c>
      <c r="G65">
        <f t="shared" si="5"/>
        <v>38.299999999999997</v>
      </c>
      <c r="H65" s="154"/>
      <c r="I65">
        <f>BRPL_EOD!AC65+BRPL_EOD!AD65</f>
        <v>14.62</v>
      </c>
      <c r="J65">
        <f>BYPL_EOD!AC65+BYPL_EOD!AD65</f>
        <v>7.5</v>
      </c>
      <c r="K65">
        <f>MES_EOD!AC65+MES_EOD!AD65</f>
        <v>0</v>
      </c>
      <c r="L65">
        <f>NDMC_EOD!AC65+NDMC_EOD!AD65</f>
        <v>1.95</v>
      </c>
      <c r="M65">
        <f>TPDDL_EOD!AC65+TPDDL_EOD!AD65</f>
        <v>14.06</v>
      </c>
      <c r="N65">
        <f t="shared" si="0"/>
        <v>38.129999999999995</v>
      </c>
      <c r="O65" s="154">
        <f t="shared" si="1"/>
        <v>0.17000000000000171</v>
      </c>
      <c r="P65">
        <v>14.685182271177551</v>
      </c>
      <c r="Q65">
        <v>7.5334382376081832</v>
      </c>
      <c r="R65">
        <v>0</v>
      </c>
      <c r="S65">
        <v>1.9586939417781275</v>
      </c>
      <c r="T65">
        <v>14.12268554943614</v>
      </c>
      <c r="U65" s="156">
        <f t="shared" si="2"/>
        <v>38.299999999999997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38.299999999999997</v>
      </c>
      <c r="E66">
        <f>GT!N66</f>
        <v>0</v>
      </c>
      <c r="F66">
        <f t="shared" si="4"/>
        <v>84</v>
      </c>
      <c r="G66">
        <f t="shared" si="5"/>
        <v>38.299999999999997</v>
      </c>
      <c r="H66" s="154"/>
      <c r="I66">
        <f>BRPL_EOD!AC66+BRPL_EOD!AD66</f>
        <v>14.62</v>
      </c>
      <c r="J66">
        <f>BYPL_EOD!AC66+BYPL_EOD!AD66</f>
        <v>7.5</v>
      </c>
      <c r="K66">
        <f>MES_EOD!AC66+MES_EOD!AD66</f>
        <v>0</v>
      </c>
      <c r="L66">
        <f>NDMC_EOD!AC66+NDMC_EOD!AD66</f>
        <v>1.95</v>
      </c>
      <c r="M66">
        <f>TPDDL_EOD!AC66+TPDDL_EOD!AD66</f>
        <v>14.06</v>
      </c>
      <c r="N66">
        <f t="shared" si="0"/>
        <v>38.129999999999995</v>
      </c>
      <c r="O66" s="154">
        <f t="shared" si="1"/>
        <v>0.17000000000000171</v>
      </c>
      <c r="P66">
        <v>14.685182271177551</v>
      </c>
      <c r="Q66">
        <v>7.5334382376081832</v>
      </c>
      <c r="R66">
        <v>0</v>
      </c>
      <c r="S66">
        <v>1.9586939417781275</v>
      </c>
      <c r="T66">
        <v>14.12268554943614</v>
      </c>
      <c r="U66" s="156">
        <f t="shared" si="2"/>
        <v>38.299999999999997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38.299999999999997</v>
      </c>
      <c r="E67">
        <f>GT!N67</f>
        <v>0</v>
      </c>
      <c r="F67">
        <f t="shared" si="4"/>
        <v>84</v>
      </c>
      <c r="G67">
        <f t="shared" si="5"/>
        <v>38.299999999999997</v>
      </c>
      <c r="H67" s="154"/>
      <c r="I67">
        <f>BRPL_EOD!AC67+BRPL_EOD!AD67</f>
        <v>14.62</v>
      </c>
      <c r="J67">
        <f>BYPL_EOD!AC67+BYPL_EOD!AD67</f>
        <v>7.5</v>
      </c>
      <c r="K67">
        <f>MES_EOD!AC67+MES_EOD!AD67</f>
        <v>0</v>
      </c>
      <c r="L67">
        <f>NDMC_EOD!AC67+NDMC_EOD!AD67</f>
        <v>1.95</v>
      </c>
      <c r="M67">
        <f>TPDDL_EOD!AC67+TPDDL_EOD!AD67</f>
        <v>14.06</v>
      </c>
      <c r="N67">
        <f t="shared" ref="N67:N98" si="6">SUM(I67:M67)</f>
        <v>38.129999999999995</v>
      </c>
      <c r="O67" s="154">
        <f t="shared" ref="O67:O98" si="7">G67-N67</f>
        <v>0.17000000000000171</v>
      </c>
      <c r="P67">
        <v>14.685182271177551</v>
      </c>
      <c r="Q67">
        <v>7.5334382376081832</v>
      </c>
      <c r="R67">
        <v>0</v>
      </c>
      <c r="S67">
        <v>1.9586939417781275</v>
      </c>
      <c r="T67">
        <v>14.12268554943614</v>
      </c>
      <c r="U67" s="156">
        <f t="shared" ref="U67:U98" si="8">SUM(P67:T67)</f>
        <v>38.299999999999997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38.299999999999997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38.299999999999997</v>
      </c>
      <c r="H68" s="154"/>
      <c r="I68">
        <f>BRPL_EOD!AC68+BRPL_EOD!AD68</f>
        <v>14.62</v>
      </c>
      <c r="J68">
        <f>BYPL_EOD!AC68+BYPL_EOD!AD68</f>
        <v>7.5</v>
      </c>
      <c r="K68">
        <f>MES_EOD!AC68+MES_EOD!AD68</f>
        <v>0</v>
      </c>
      <c r="L68">
        <f>NDMC_EOD!AC68+NDMC_EOD!AD68</f>
        <v>1.95</v>
      </c>
      <c r="M68">
        <f>TPDDL_EOD!AC68+TPDDL_EOD!AD68</f>
        <v>14.06</v>
      </c>
      <c r="N68">
        <f t="shared" si="6"/>
        <v>38.129999999999995</v>
      </c>
      <c r="O68" s="154">
        <f t="shared" si="7"/>
        <v>0.17000000000000171</v>
      </c>
      <c r="P68">
        <v>14.685182271177551</v>
      </c>
      <c r="Q68">
        <v>7.5334382376081832</v>
      </c>
      <c r="R68">
        <v>0</v>
      </c>
      <c r="S68">
        <v>1.9586939417781275</v>
      </c>
      <c r="T68">
        <v>14.12268554943614</v>
      </c>
      <c r="U68" s="156">
        <f t="shared" si="8"/>
        <v>38.299999999999997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38.299999999999997</v>
      </c>
      <c r="E69">
        <f>GT!N69</f>
        <v>0</v>
      </c>
      <c r="F69">
        <f t="shared" si="10"/>
        <v>84</v>
      </c>
      <c r="G69">
        <f t="shared" si="11"/>
        <v>38.299999999999997</v>
      </c>
      <c r="H69" s="154"/>
      <c r="I69">
        <f>BRPL_EOD!AC69+BRPL_EOD!AD69</f>
        <v>14.62</v>
      </c>
      <c r="J69">
        <f>BYPL_EOD!AC69+BYPL_EOD!AD69</f>
        <v>7.5</v>
      </c>
      <c r="K69">
        <f>MES_EOD!AC69+MES_EOD!AD69</f>
        <v>0</v>
      </c>
      <c r="L69">
        <f>NDMC_EOD!AC69+NDMC_EOD!AD69</f>
        <v>1.95</v>
      </c>
      <c r="M69">
        <f>TPDDL_EOD!AC69+TPDDL_EOD!AD69</f>
        <v>14.06</v>
      </c>
      <c r="N69">
        <f t="shared" si="6"/>
        <v>38.129999999999995</v>
      </c>
      <c r="O69" s="154">
        <f t="shared" si="7"/>
        <v>0.17000000000000171</v>
      </c>
      <c r="P69">
        <v>14.685182271177551</v>
      </c>
      <c r="Q69">
        <v>7.5334382376081832</v>
      </c>
      <c r="R69">
        <v>0</v>
      </c>
      <c r="S69">
        <v>1.9586939417781275</v>
      </c>
      <c r="T69">
        <v>14.12268554943614</v>
      </c>
      <c r="U69" s="156">
        <f t="shared" si="8"/>
        <v>38.299999999999997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38.299999999999997</v>
      </c>
      <c r="E70">
        <f>GT!N70</f>
        <v>0</v>
      </c>
      <c r="F70">
        <f t="shared" si="10"/>
        <v>84</v>
      </c>
      <c r="G70">
        <f t="shared" si="11"/>
        <v>38.299999999999997</v>
      </c>
      <c r="H70" s="154"/>
      <c r="I70">
        <f>BRPL_EOD!AC70+BRPL_EOD!AD70</f>
        <v>14.62</v>
      </c>
      <c r="J70">
        <f>BYPL_EOD!AC70+BYPL_EOD!AD70</f>
        <v>7.5</v>
      </c>
      <c r="K70">
        <f>MES_EOD!AC70+MES_EOD!AD70</f>
        <v>0</v>
      </c>
      <c r="L70">
        <f>NDMC_EOD!AC70+NDMC_EOD!AD70</f>
        <v>1.95</v>
      </c>
      <c r="M70">
        <f>TPDDL_EOD!AC70+TPDDL_EOD!AD70</f>
        <v>14.06</v>
      </c>
      <c r="N70">
        <f t="shared" si="6"/>
        <v>38.129999999999995</v>
      </c>
      <c r="O70" s="154">
        <f t="shared" si="7"/>
        <v>0.17000000000000171</v>
      </c>
      <c r="P70">
        <v>14.685182271177551</v>
      </c>
      <c r="Q70">
        <v>7.5334382376081832</v>
      </c>
      <c r="R70">
        <v>0</v>
      </c>
      <c r="S70">
        <v>1.9586939417781275</v>
      </c>
      <c r="T70">
        <v>14.12268554943614</v>
      </c>
      <c r="U70" s="156">
        <f t="shared" si="8"/>
        <v>38.299999999999997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38.299999999999997</v>
      </c>
      <c r="E71">
        <f>GT!N71</f>
        <v>0</v>
      </c>
      <c r="F71">
        <f t="shared" si="10"/>
        <v>84</v>
      </c>
      <c r="G71">
        <f t="shared" si="11"/>
        <v>38.299999999999997</v>
      </c>
      <c r="H71" s="154"/>
      <c r="I71">
        <f>BRPL_EOD!AC71+BRPL_EOD!AD71</f>
        <v>14.62</v>
      </c>
      <c r="J71">
        <f>BYPL_EOD!AC71+BYPL_EOD!AD71</f>
        <v>7.5</v>
      </c>
      <c r="K71">
        <f>MES_EOD!AC71+MES_EOD!AD71</f>
        <v>0</v>
      </c>
      <c r="L71">
        <f>NDMC_EOD!AC71+NDMC_EOD!AD71</f>
        <v>1.95</v>
      </c>
      <c r="M71">
        <f>TPDDL_EOD!AC71+TPDDL_EOD!AD71</f>
        <v>14.06</v>
      </c>
      <c r="N71">
        <f t="shared" si="6"/>
        <v>38.129999999999995</v>
      </c>
      <c r="O71" s="154">
        <f t="shared" si="7"/>
        <v>0.17000000000000171</v>
      </c>
      <c r="P71">
        <v>14.685182271177551</v>
      </c>
      <c r="Q71">
        <v>7.5334382376081832</v>
      </c>
      <c r="R71">
        <v>0</v>
      </c>
      <c r="S71">
        <v>1.9586939417781275</v>
      </c>
      <c r="T71">
        <v>14.12268554943614</v>
      </c>
      <c r="U71" s="156">
        <f t="shared" si="8"/>
        <v>38.299999999999997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38.299999999999997</v>
      </c>
      <c r="E72">
        <f>GT!N72</f>
        <v>0</v>
      </c>
      <c r="F72">
        <f t="shared" si="10"/>
        <v>84</v>
      </c>
      <c r="G72">
        <f t="shared" si="11"/>
        <v>38.299999999999997</v>
      </c>
      <c r="H72" s="154"/>
      <c r="I72">
        <f>BRPL_EOD!AC72+BRPL_EOD!AD72</f>
        <v>14.62</v>
      </c>
      <c r="J72">
        <f>BYPL_EOD!AC72+BYPL_EOD!AD72</f>
        <v>7.5</v>
      </c>
      <c r="K72">
        <f>MES_EOD!AC72+MES_EOD!AD72</f>
        <v>0</v>
      </c>
      <c r="L72">
        <f>NDMC_EOD!AC72+NDMC_EOD!AD72</f>
        <v>1.95</v>
      </c>
      <c r="M72">
        <f>TPDDL_EOD!AC72+TPDDL_EOD!AD72</f>
        <v>14.06</v>
      </c>
      <c r="N72">
        <f t="shared" si="6"/>
        <v>38.129999999999995</v>
      </c>
      <c r="O72" s="154">
        <f t="shared" si="7"/>
        <v>0.17000000000000171</v>
      </c>
      <c r="P72">
        <v>14.685182271177551</v>
      </c>
      <c r="Q72">
        <v>7.5334382376081832</v>
      </c>
      <c r="R72">
        <v>0</v>
      </c>
      <c r="S72">
        <v>1.9586939417781275</v>
      </c>
      <c r="T72">
        <v>14.12268554943614</v>
      </c>
      <c r="U72" s="156">
        <f t="shared" si="8"/>
        <v>38.299999999999997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38.299999999999997</v>
      </c>
      <c r="E73">
        <f>GT!N73</f>
        <v>0</v>
      </c>
      <c r="F73">
        <f t="shared" si="10"/>
        <v>84</v>
      </c>
      <c r="G73">
        <f t="shared" si="11"/>
        <v>38.299999999999997</v>
      </c>
      <c r="H73" s="154"/>
      <c r="I73">
        <f>BRPL_EOD!AC73+BRPL_EOD!AD73</f>
        <v>14.62</v>
      </c>
      <c r="J73">
        <f>BYPL_EOD!AC73+BYPL_EOD!AD73</f>
        <v>7.5</v>
      </c>
      <c r="K73">
        <f>MES_EOD!AC73+MES_EOD!AD73</f>
        <v>0</v>
      </c>
      <c r="L73">
        <f>NDMC_EOD!AC73+NDMC_EOD!AD73</f>
        <v>1.95</v>
      </c>
      <c r="M73">
        <f>TPDDL_EOD!AC73+TPDDL_EOD!AD73</f>
        <v>14.06</v>
      </c>
      <c r="N73">
        <f t="shared" si="6"/>
        <v>38.129999999999995</v>
      </c>
      <c r="O73" s="154">
        <f t="shared" si="7"/>
        <v>0.17000000000000171</v>
      </c>
      <c r="P73">
        <v>14.685182271177551</v>
      </c>
      <c r="Q73">
        <v>7.5334382376081832</v>
      </c>
      <c r="R73">
        <v>0</v>
      </c>
      <c r="S73">
        <v>1.9586939417781275</v>
      </c>
      <c r="T73">
        <v>14.12268554943614</v>
      </c>
      <c r="U73" s="156">
        <f t="shared" si="8"/>
        <v>38.299999999999997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38.299999999999997</v>
      </c>
      <c r="E74">
        <f>GT!N74</f>
        <v>0</v>
      </c>
      <c r="F74">
        <f t="shared" si="10"/>
        <v>84</v>
      </c>
      <c r="G74">
        <f t="shared" si="11"/>
        <v>38.299999999999997</v>
      </c>
      <c r="H74" s="154"/>
      <c r="I74">
        <f>BRPL_EOD!AC74+BRPL_EOD!AD74</f>
        <v>14.62</v>
      </c>
      <c r="J74">
        <f>BYPL_EOD!AC74+BYPL_EOD!AD74</f>
        <v>7.5</v>
      </c>
      <c r="K74">
        <f>MES_EOD!AC74+MES_EOD!AD74</f>
        <v>0</v>
      </c>
      <c r="L74">
        <f>NDMC_EOD!AC74+NDMC_EOD!AD74</f>
        <v>1.95</v>
      </c>
      <c r="M74">
        <f>TPDDL_EOD!AC74+TPDDL_EOD!AD74</f>
        <v>14.06</v>
      </c>
      <c r="N74">
        <f t="shared" si="6"/>
        <v>38.129999999999995</v>
      </c>
      <c r="O74" s="154">
        <f t="shared" si="7"/>
        <v>0.17000000000000171</v>
      </c>
      <c r="P74">
        <v>14.685182271177551</v>
      </c>
      <c r="Q74">
        <v>7.5334382376081832</v>
      </c>
      <c r="R74">
        <v>0</v>
      </c>
      <c r="S74">
        <v>1.9586939417781275</v>
      </c>
      <c r="T74">
        <v>14.12268554943614</v>
      </c>
      <c r="U74" s="156">
        <f t="shared" si="8"/>
        <v>38.299999999999997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38.6</v>
      </c>
      <c r="E75">
        <f>GT!N75</f>
        <v>0</v>
      </c>
      <c r="F75">
        <f t="shared" si="10"/>
        <v>84</v>
      </c>
      <c r="G75">
        <f t="shared" si="11"/>
        <v>38.6</v>
      </c>
      <c r="H75" s="154"/>
      <c r="I75">
        <f>BRPL_EOD!AC75+BRPL_EOD!AD75</f>
        <v>14.62</v>
      </c>
      <c r="J75">
        <f>BYPL_EOD!AC75+BYPL_EOD!AD75</f>
        <v>7.5</v>
      </c>
      <c r="K75">
        <f>MES_EOD!AC75+MES_EOD!AD75</f>
        <v>0</v>
      </c>
      <c r="L75">
        <f>NDMC_EOD!AC75+NDMC_EOD!AD75</f>
        <v>1.95</v>
      </c>
      <c r="M75">
        <f>TPDDL_EOD!AC75+TPDDL_EOD!AD75</f>
        <v>14.06</v>
      </c>
      <c r="N75">
        <f t="shared" si="6"/>
        <v>38.129999999999995</v>
      </c>
      <c r="O75" s="154">
        <f t="shared" si="7"/>
        <v>0.47000000000000597</v>
      </c>
      <c r="P75">
        <v>14.800209808549701</v>
      </c>
      <c r="Q75">
        <v>7.5924468922108588</v>
      </c>
      <c r="R75">
        <v>0</v>
      </c>
      <c r="S75">
        <v>1.9740361919748233</v>
      </c>
      <c r="T75">
        <v>14.233307107264624</v>
      </c>
      <c r="U75" s="156">
        <f t="shared" si="8"/>
        <v>38.600000000000009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38.6</v>
      </c>
      <c r="E76">
        <f>GT!N76</f>
        <v>0</v>
      </c>
      <c r="F76">
        <f t="shared" si="10"/>
        <v>84</v>
      </c>
      <c r="G76">
        <f t="shared" si="11"/>
        <v>38.6</v>
      </c>
      <c r="H76" s="154"/>
      <c r="I76">
        <f>BRPL_EOD!AC76+BRPL_EOD!AD76</f>
        <v>14.62</v>
      </c>
      <c r="J76">
        <f>BYPL_EOD!AC76+BYPL_EOD!AD76</f>
        <v>7.5</v>
      </c>
      <c r="K76">
        <f>MES_EOD!AC76+MES_EOD!AD76</f>
        <v>0</v>
      </c>
      <c r="L76">
        <f>NDMC_EOD!AC76+NDMC_EOD!AD76</f>
        <v>1.95</v>
      </c>
      <c r="M76">
        <f>TPDDL_EOD!AC76+TPDDL_EOD!AD76</f>
        <v>14.06</v>
      </c>
      <c r="N76">
        <f t="shared" si="6"/>
        <v>38.129999999999995</v>
      </c>
      <c r="O76" s="154">
        <f t="shared" si="7"/>
        <v>0.47000000000000597</v>
      </c>
      <c r="P76">
        <v>14.800209808549701</v>
      </c>
      <c r="Q76">
        <v>7.5924468922108588</v>
      </c>
      <c r="R76">
        <v>0</v>
      </c>
      <c r="S76">
        <v>1.9740361919748233</v>
      </c>
      <c r="T76">
        <v>14.233307107264624</v>
      </c>
      <c r="U76" s="156">
        <f t="shared" si="8"/>
        <v>38.600000000000009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38.6</v>
      </c>
      <c r="E77">
        <f>GT!N77</f>
        <v>0</v>
      </c>
      <c r="F77">
        <f t="shared" si="10"/>
        <v>84</v>
      </c>
      <c r="G77">
        <f t="shared" si="11"/>
        <v>38.6</v>
      </c>
      <c r="H77" s="154"/>
      <c r="I77">
        <f>BRPL_EOD!AC77+BRPL_EOD!AD77</f>
        <v>14.62</v>
      </c>
      <c r="J77">
        <f>BYPL_EOD!AC77+BYPL_EOD!AD77</f>
        <v>7.5</v>
      </c>
      <c r="K77">
        <f>MES_EOD!AC77+MES_EOD!AD77</f>
        <v>0</v>
      </c>
      <c r="L77">
        <f>NDMC_EOD!AC77+NDMC_EOD!AD77</f>
        <v>1.95</v>
      </c>
      <c r="M77">
        <f>TPDDL_EOD!AC77+TPDDL_EOD!AD77</f>
        <v>14.06</v>
      </c>
      <c r="N77">
        <f t="shared" si="6"/>
        <v>38.129999999999995</v>
      </c>
      <c r="O77" s="154">
        <f t="shared" si="7"/>
        <v>0.47000000000000597</v>
      </c>
      <c r="P77">
        <v>14.800209808549701</v>
      </c>
      <c r="Q77">
        <v>7.5924468922108588</v>
      </c>
      <c r="R77">
        <v>0</v>
      </c>
      <c r="S77">
        <v>1.9740361919748233</v>
      </c>
      <c r="T77">
        <v>14.233307107264624</v>
      </c>
      <c r="U77" s="156">
        <f t="shared" si="8"/>
        <v>38.600000000000009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38.6</v>
      </c>
      <c r="E78">
        <f>GT!N78</f>
        <v>0</v>
      </c>
      <c r="F78">
        <f t="shared" si="10"/>
        <v>84</v>
      </c>
      <c r="G78">
        <f t="shared" si="11"/>
        <v>38.6</v>
      </c>
      <c r="H78" s="154"/>
      <c r="I78">
        <f>BRPL_EOD!AC78+BRPL_EOD!AD78</f>
        <v>9.8699999999999992</v>
      </c>
      <c r="J78">
        <f>BYPL_EOD!AC78+BYPL_EOD!AD78</f>
        <v>5.07</v>
      </c>
      <c r="K78">
        <f>MES_EOD!AC78+MES_EOD!AD78</f>
        <v>0</v>
      </c>
      <c r="L78">
        <f>NDMC_EOD!AC78+NDMC_EOD!AD78</f>
        <v>1.31</v>
      </c>
      <c r="M78">
        <f>TPDDL_EOD!AC78+TPDDL_EOD!AD78</f>
        <v>22.16</v>
      </c>
      <c r="N78">
        <f t="shared" si="6"/>
        <v>38.409999999999997</v>
      </c>
      <c r="O78" s="154">
        <f t="shared" si="7"/>
        <v>0.19000000000000483</v>
      </c>
      <c r="P78">
        <v>9.918823223118979</v>
      </c>
      <c r="Q78">
        <v>5.095079406404583</v>
      </c>
      <c r="R78">
        <v>0</v>
      </c>
      <c r="S78">
        <v>1.3164800833116379</v>
      </c>
      <c r="T78">
        <v>22.269617287164802</v>
      </c>
      <c r="U78" s="156">
        <f t="shared" si="8"/>
        <v>38.6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38.6</v>
      </c>
      <c r="E79">
        <f>GT!N79</f>
        <v>0</v>
      </c>
      <c r="F79">
        <f t="shared" si="10"/>
        <v>84</v>
      </c>
      <c r="G79">
        <f t="shared" si="11"/>
        <v>38.6</v>
      </c>
      <c r="H79" s="154"/>
      <c r="I79">
        <f>BRPL_EOD!AC79+BRPL_EOD!AD79</f>
        <v>14.62</v>
      </c>
      <c r="J79">
        <f>BYPL_EOD!AC79+BYPL_EOD!AD79</f>
        <v>7.5</v>
      </c>
      <c r="K79">
        <f>MES_EOD!AC79+MES_EOD!AD79</f>
        <v>0</v>
      </c>
      <c r="L79">
        <f>NDMC_EOD!AC79+NDMC_EOD!AD79</f>
        <v>1.95</v>
      </c>
      <c r="M79">
        <f>TPDDL_EOD!AC79+TPDDL_EOD!AD79</f>
        <v>14.06</v>
      </c>
      <c r="N79">
        <f t="shared" si="6"/>
        <v>38.129999999999995</v>
      </c>
      <c r="O79" s="154">
        <f t="shared" si="7"/>
        <v>0.47000000000000597</v>
      </c>
      <c r="P79">
        <v>14.800209808549701</v>
      </c>
      <c r="Q79">
        <v>7.5924468922108588</v>
      </c>
      <c r="R79">
        <v>0</v>
      </c>
      <c r="S79">
        <v>1.9740361919748233</v>
      </c>
      <c r="T79">
        <v>14.233307107264624</v>
      </c>
      <c r="U79" s="156">
        <f t="shared" si="8"/>
        <v>38.600000000000009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38.6</v>
      </c>
      <c r="E80">
        <f>GT!N80</f>
        <v>0</v>
      </c>
      <c r="F80">
        <f t="shared" si="10"/>
        <v>84</v>
      </c>
      <c r="G80">
        <f t="shared" si="11"/>
        <v>38.6</v>
      </c>
      <c r="H80" s="154"/>
      <c r="I80">
        <f>BRPL_EOD!AC80+BRPL_EOD!AD80</f>
        <v>14.62</v>
      </c>
      <c r="J80">
        <f>BYPL_EOD!AC80+BYPL_EOD!AD80</f>
        <v>7.5</v>
      </c>
      <c r="K80">
        <f>MES_EOD!AC80+MES_EOD!AD80</f>
        <v>0</v>
      </c>
      <c r="L80">
        <f>NDMC_EOD!AC80+NDMC_EOD!AD80</f>
        <v>1.95</v>
      </c>
      <c r="M80">
        <f>TPDDL_EOD!AC80+TPDDL_EOD!AD80</f>
        <v>14.06</v>
      </c>
      <c r="N80">
        <f t="shared" si="6"/>
        <v>38.129999999999995</v>
      </c>
      <c r="O80" s="154">
        <f t="shared" si="7"/>
        <v>0.47000000000000597</v>
      </c>
      <c r="P80">
        <v>14.800209808549701</v>
      </c>
      <c r="Q80">
        <v>7.5924468922108588</v>
      </c>
      <c r="R80">
        <v>0</v>
      </c>
      <c r="S80">
        <v>1.9740361919748233</v>
      </c>
      <c r="T80">
        <v>14.233307107264624</v>
      </c>
      <c r="U80" s="156">
        <f t="shared" si="8"/>
        <v>38.600000000000009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38.6</v>
      </c>
      <c r="E81">
        <f>GT!N81</f>
        <v>0</v>
      </c>
      <c r="F81">
        <f t="shared" si="10"/>
        <v>84</v>
      </c>
      <c r="G81">
        <f t="shared" si="11"/>
        <v>38.6</v>
      </c>
      <c r="H81" s="154"/>
      <c r="I81">
        <f>BRPL_EOD!AC81+BRPL_EOD!AD81</f>
        <v>14.62</v>
      </c>
      <c r="J81">
        <f>BYPL_EOD!AC81+BYPL_EOD!AD81</f>
        <v>7.5</v>
      </c>
      <c r="K81">
        <f>MES_EOD!AC81+MES_EOD!AD81</f>
        <v>0</v>
      </c>
      <c r="L81">
        <f>NDMC_EOD!AC81+NDMC_EOD!AD81</f>
        <v>1.95</v>
      </c>
      <c r="M81">
        <f>TPDDL_EOD!AC81+TPDDL_EOD!AD81</f>
        <v>14.06</v>
      </c>
      <c r="N81">
        <f t="shared" si="6"/>
        <v>38.129999999999995</v>
      </c>
      <c r="O81" s="154">
        <f t="shared" si="7"/>
        <v>0.47000000000000597</v>
      </c>
      <c r="P81">
        <v>14.800209808549701</v>
      </c>
      <c r="Q81">
        <v>7.5924468922108588</v>
      </c>
      <c r="R81">
        <v>0</v>
      </c>
      <c r="S81">
        <v>1.9740361919748233</v>
      </c>
      <c r="T81">
        <v>14.233307107264624</v>
      </c>
      <c r="U81" s="156">
        <f t="shared" si="8"/>
        <v>38.600000000000009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38.6</v>
      </c>
      <c r="E82">
        <f>GT!N82</f>
        <v>0</v>
      </c>
      <c r="F82">
        <f t="shared" si="10"/>
        <v>84</v>
      </c>
      <c r="G82">
        <f t="shared" si="11"/>
        <v>38.6</v>
      </c>
      <c r="H82" s="154"/>
      <c r="I82">
        <f>BRPL_EOD!AC82+BRPL_EOD!AD82</f>
        <v>14.62</v>
      </c>
      <c r="J82">
        <f>BYPL_EOD!AC82+BYPL_EOD!AD82</f>
        <v>7.5</v>
      </c>
      <c r="K82">
        <f>MES_EOD!AC82+MES_EOD!AD82</f>
        <v>0</v>
      </c>
      <c r="L82">
        <f>NDMC_EOD!AC82+NDMC_EOD!AD82</f>
        <v>1.95</v>
      </c>
      <c r="M82">
        <f>TPDDL_EOD!AC82+TPDDL_EOD!AD82</f>
        <v>14.06</v>
      </c>
      <c r="N82">
        <f t="shared" si="6"/>
        <v>38.129999999999995</v>
      </c>
      <c r="O82" s="154">
        <f t="shared" si="7"/>
        <v>0.47000000000000597</v>
      </c>
      <c r="P82">
        <v>14.800209808549701</v>
      </c>
      <c r="Q82">
        <v>7.5924468922108588</v>
      </c>
      <c r="R82">
        <v>0</v>
      </c>
      <c r="S82">
        <v>1.9740361919748233</v>
      </c>
      <c r="T82">
        <v>14.233307107264624</v>
      </c>
      <c r="U82" s="156">
        <f t="shared" si="8"/>
        <v>38.600000000000009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38.6</v>
      </c>
      <c r="E83">
        <f>GT!N83</f>
        <v>0</v>
      </c>
      <c r="F83">
        <f t="shared" si="10"/>
        <v>84</v>
      </c>
      <c r="G83">
        <f t="shared" si="11"/>
        <v>38.6</v>
      </c>
      <c r="H83" s="154"/>
      <c r="I83">
        <f>BRPL_EOD!AC83+BRPL_EOD!AD83</f>
        <v>14.62</v>
      </c>
      <c r="J83">
        <f>BYPL_EOD!AC83+BYPL_EOD!AD83</f>
        <v>7.5</v>
      </c>
      <c r="K83">
        <f>MES_EOD!AC83+MES_EOD!AD83</f>
        <v>0</v>
      </c>
      <c r="L83">
        <f>NDMC_EOD!AC83+NDMC_EOD!AD83</f>
        <v>1.95</v>
      </c>
      <c r="M83">
        <f>TPDDL_EOD!AC83+TPDDL_EOD!AD83</f>
        <v>14.06</v>
      </c>
      <c r="N83">
        <f t="shared" si="6"/>
        <v>38.129999999999995</v>
      </c>
      <c r="O83" s="154">
        <f t="shared" si="7"/>
        <v>0.47000000000000597</v>
      </c>
      <c r="P83">
        <v>14.800209808549701</v>
      </c>
      <c r="Q83">
        <v>7.5924468922108588</v>
      </c>
      <c r="R83">
        <v>0</v>
      </c>
      <c r="S83">
        <v>1.9740361919748233</v>
      </c>
      <c r="T83">
        <v>14.233307107264624</v>
      </c>
      <c r="U83" s="156">
        <f t="shared" si="8"/>
        <v>38.600000000000009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38.6</v>
      </c>
      <c r="E84">
        <f>GT!N84</f>
        <v>0</v>
      </c>
      <c r="F84">
        <f t="shared" si="10"/>
        <v>84</v>
      </c>
      <c r="G84">
        <f t="shared" si="11"/>
        <v>38.6</v>
      </c>
      <c r="H84" s="154"/>
      <c r="I84">
        <f>BRPL_EOD!AC84+BRPL_EOD!AD84</f>
        <v>14.62</v>
      </c>
      <c r="J84">
        <f>BYPL_EOD!AC84+BYPL_EOD!AD84</f>
        <v>7.5</v>
      </c>
      <c r="K84">
        <f>MES_EOD!AC84+MES_EOD!AD84</f>
        <v>0</v>
      </c>
      <c r="L84">
        <f>NDMC_EOD!AC84+NDMC_EOD!AD84</f>
        <v>1.95</v>
      </c>
      <c r="M84">
        <f>TPDDL_EOD!AC84+TPDDL_EOD!AD84</f>
        <v>14.06</v>
      </c>
      <c r="N84">
        <f t="shared" si="6"/>
        <v>38.129999999999995</v>
      </c>
      <c r="O84" s="154">
        <f t="shared" si="7"/>
        <v>0.47000000000000597</v>
      </c>
      <c r="P84">
        <v>14.800209808549701</v>
      </c>
      <c r="Q84">
        <v>7.5924468922108588</v>
      </c>
      <c r="R84">
        <v>0</v>
      </c>
      <c r="S84">
        <v>1.9740361919748233</v>
      </c>
      <c r="T84">
        <v>14.233307107264624</v>
      </c>
      <c r="U84" s="156">
        <f t="shared" si="8"/>
        <v>38.600000000000009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38.6</v>
      </c>
      <c r="E85">
        <f>GT!N85</f>
        <v>0</v>
      </c>
      <c r="F85">
        <f t="shared" si="10"/>
        <v>84</v>
      </c>
      <c r="G85">
        <f t="shared" si="11"/>
        <v>38.6</v>
      </c>
      <c r="H85" s="154"/>
      <c r="I85">
        <f>BRPL_EOD!AC85+BRPL_EOD!AD85</f>
        <v>14.62</v>
      </c>
      <c r="J85">
        <f>BYPL_EOD!AC85+BYPL_EOD!AD85</f>
        <v>7.5</v>
      </c>
      <c r="K85">
        <f>MES_EOD!AC85+MES_EOD!AD85</f>
        <v>0</v>
      </c>
      <c r="L85">
        <f>NDMC_EOD!AC85+NDMC_EOD!AD85</f>
        <v>1.95</v>
      </c>
      <c r="M85">
        <f>TPDDL_EOD!AC85+TPDDL_EOD!AD85</f>
        <v>14.06</v>
      </c>
      <c r="N85">
        <f t="shared" si="6"/>
        <v>38.129999999999995</v>
      </c>
      <c r="O85" s="154">
        <f t="shared" si="7"/>
        <v>0.47000000000000597</v>
      </c>
      <c r="P85">
        <v>14.800209808549701</v>
      </c>
      <c r="Q85">
        <v>7.5924468922108588</v>
      </c>
      <c r="R85">
        <v>0</v>
      </c>
      <c r="S85">
        <v>1.9740361919748233</v>
      </c>
      <c r="T85">
        <v>14.233307107264624</v>
      </c>
      <c r="U85" s="156">
        <f t="shared" si="8"/>
        <v>38.600000000000009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38.6</v>
      </c>
      <c r="E86">
        <f>GT!N86</f>
        <v>0</v>
      </c>
      <c r="F86">
        <f t="shared" si="10"/>
        <v>84</v>
      </c>
      <c r="G86">
        <f t="shared" si="11"/>
        <v>38.6</v>
      </c>
      <c r="H86" s="154"/>
      <c r="I86">
        <f>BRPL_EOD!AC86+BRPL_EOD!AD86</f>
        <v>14.62</v>
      </c>
      <c r="J86">
        <f>BYPL_EOD!AC86+BYPL_EOD!AD86</f>
        <v>7.5</v>
      </c>
      <c r="K86">
        <f>MES_EOD!AC86+MES_EOD!AD86</f>
        <v>0</v>
      </c>
      <c r="L86">
        <f>NDMC_EOD!AC86+NDMC_EOD!AD86</f>
        <v>1.95</v>
      </c>
      <c r="M86">
        <f>TPDDL_EOD!AC86+TPDDL_EOD!AD86</f>
        <v>14.06</v>
      </c>
      <c r="N86">
        <f t="shared" si="6"/>
        <v>38.129999999999995</v>
      </c>
      <c r="O86" s="154">
        <f t="shared" si="7"/>
        <v>0.47000000000000597</v>
      </c>
      <c r="P86">
        <v>14.800209808549701</v>
      </c>
      <c r="Q86">
        <v>7.5924468922108588</v>
      </c>
      <c r="R86">
        <v>0</v>
      </c>
      <c r="S86">
        <v>1.9740361919748233</v>
      </c>
      <c r="T86">
        <v>14.233307107264624</v>
      </c>
      <c r="U86" s="156">
        <f t="shared" si="8"/>
        <v>38.600000000000009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38.6</v>
      </c>
      <c r="E87">
        <f>GT!N87</f>
        <v>0</v>
      </c>
      <c r="F87">
        <f t="shared" si="10"/>
        <v>84</v>
      </c>
      <c r="G87">
        <f t="shared" si="11"/>
        <v>38.6</v>
      </c>
      <c r="H87" s="154"/>
      <c r="I87">
        <f>BRPL_EOD!AC87+BRPL_EOD!AD87</f>
        <v>14.62</v>
      </c>
      <c r="J87">
        <f>BYPL_EOD!AC87+BYPL_EOD!AD87</f>
        <v>7.5</v>
      </c>
      <c r="K87">
        <f>MES_EOD!AC87+MES_EOD!AD87</f>
        <v>0</v>
      </c>
      <c r="L87">
        <f>NDMC_EOD!AC87+NDMC_EOD!AD87</f>
        <v>1.95</v>
      </c>
      <c r="M87">
        <f>TPDDL_EOD!AC87+TPDDL_EOD!AD87</f>
        <v>14.06</v>
      </c>
      <c r="N87">
        <f t="shared" si="6"/>
        <v>38.129999999999995</v>
      </c>
      <c r="O87" s="154">
        <f t="shared" si="7"/>
        <v>0.47000000000000597</v>
      </c>
      <c r="P87">
        <v>14.800209808549701</v>
      </c>
      <c r="Q87">
        <v>7.5924468922108588</v>
      </c>
      <c r="R87">
        <v>0</v>
      </c>
      <c r="S87">
        <v>1.9740361919748233</v>
      </c>
      <c r="T87">
        <v>14.233307107264624</v>
      </c>
      <c r="U87" s="156">
        <f t="shared" si="8"/>
        <v>38.600000000000009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38.6</v>
      </c>
      <c r="E88">
        <f>GT!N88</f>
        <v>0</v>
      </c>
      <c r="F88">
        <f t="shared" si="10"/>
        <v>84</v>
      </c>
      <c r="G88">
        <f t="shared" si="11"/>
        <v>38.6</v>
      </c>
      <c r="H88" s="154"/>
      <c r="I88">
        <f>BRPL_EOD!AC88+BRPL_EOD!AD88</f>
        <v>14.62</v>
      </c>
      <c r="J88">
        <f>BYPL_EOD!AC88+BYPL_EOD!AD88</f>
        <v>7.5</v>
      </c>
      <c r="K88">
        <f>MES_EOD!AC88+MES_EOD!AD88</f>
        <v>0</v>
      </c>
      <c r="L88">
        <f>NDMC_EOD!AC88+NDMC_EOD!AD88</f>
        <v>1.95</v>
      </c>
      <c r="M88">
        <f>TPDDL_EOD!AC88+TPDDL_EOD!AD88</f>
        <v>14.06</v>
      </c>
      <c r="N88">
        <f t="shared" si="6"/>
        <v>38.129999999999995</v>
      </c>
      <c r="O88" s="154">
        <f t="shared" si="7"/>
        <v>0.47000000000000597</v>
      </c>
      <c r="P88">
        <v>14.800209808549701</v>
      </c>
      <c r="Q88">
        <v>7.5924468922108588</v>
      </c>
      <c r="R88">
        <v>0</v>
      </c>
      <c r="S88">
        <v>1.9740361919748233</v>
      </c>
      <c r="T88">
        <v>14.233307107264624</v>
      </c>
      <c r="U88" s="156">
        <f t="shared" si="8"/>
        <v>38.600000000000009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38.6</v>
      </c>
      <c r="E89">
        <f>GT!N89</f>
        <v>0</v>
      </c>
      <c r="F89">
        <f t="shared" si="10"/>
        <v>84</v>
      </c>
      <c r="G89">
        <f t="shared" si="11"/>
        <v>38.6</v>
      </c>
      <c r="H89" s="154"/>
      <c r="I89">
        <f>BRPL_EOD!AC89+BRPL_EOD!AD89</f>
        <v>14.62</v>
      </c>
      <c r="J89">
        <f>BYPL_EOD!AC89+BYPL_EOD!AD89</f>
        <v>7.5</v>
      </c>
      <c r="K89">
        <f>MES_EOD!AC89+MES_EOD!AD89</f>
        <v>0</v>
      </c>
      <c r="L89">
        <f>NDMC_EOD!AC89+NDMC_EOD!AD89</f>
        <v>1.95</v>
      </c>
      <c r="M89">
        <f>TPDDL_EOD!AC89+TPDDL_EOD!AD89</f>
        <v>14.06</v>
      </c>
      <c r="N89">
        <f t="shared" si="6"/>
        <v>38.129999999999995</v>
      </c>
      <c r="O89" s="154">
        <f t="shared" si="7"/>
        <v>0.47000000000000597</v>
      </c>
      <c r="P89">
        <v>14.800209808549701</v>
      </c>
      <c r="Q89">
        <v>7.5924468922108588</v>
      </c>
      <c r="R89">
        <v>0</v>
      </c>
      <c r="S89">
        <v>1.9740361919748233</v>
      </c>
      <c r="T89">
        <v>14.233307107264624</v>
      </c>
      <c r="U89" s="156">
        <f t="shared" si="8"/>
        <v>38.600000000000009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38.200000000000003</v>
      </c>
      <c r="E90">
        <f>GT!N90</f>
        <v>0</v>
      </c>
      <c r="F90">
        <f t="shared" si="10"/>
        <v>84</v>
      </c>
      <c r="G90">
        <f t="shared" si="11"/>
        <v>38.200000000000003</v>
      </c>
      <c r="H90" s="154"/>
      <c r="I90">
        <f>BRPL_EOD!AC90+BRPL_EOD!AD90</f>
        <v>15.59</v>
      </c>
      <c r="J90">
        <f>BYPL_EOD!AC90+BYPL_EOD!AD90</f>
        <v>5</v>
      </c>
      <c r="K90">
        <f>MES_EOD!AC90+MES_EOD!AD90</f>
        <v>0</v>
      </c>
      <c r="L90">
        <f>NDMC_EOD!AC90+NDMC_EOD!AD90</f>
        <v>2.08</v>
      </c>
      <c r="M90">
        <f>TPDDL_EOD!AC90+TPDDL_EOD!AD90</f>
        <v>15</v>
      </c>
      <c r="N90">
        <f t="shared" si="6"/>
        <v>37.67</v>
      </c>
      <c r="O90" s="154">
        <f t="shared" si="7"/>
        <v>0.53000000000000114</v>
      </c>
      <c r="P90">
        <v>15.809344305813646</v>
      </c>
      <c r="Q90">
        <v>5.0703477568356785</v>
      </c>
      <c r="R90">
        <v>0</v>
      </c>
      <c r="S90">
        <v>2.1092646668436421</v>
      </c>
      <c r="T90">
        <v>15.211043270507036</v>
      </c>
      <c r="U90" s="156">
        <f t="shared" si="8"/>
        <v>38.200000000000003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38.200000000000003</v>
      </c>
      <c r="E91">
        <f>GT!N91</f>
        <v>0</v>
      </c>
      <c r="F91">
        <f t="shared" si="10"/>
        <v>84</v>
      </c>
      <c r="G91">
        <f t="shared" si="11"/>
        <v>38.200000000000003</v>
      </c>
      <c r="H91" s="154"/>
      <c r="I91">
        <f>BRPL_EOD!AC91+BRPL_EOD!AD91</f>
        <v>15.59</v>
      </c>
      <c r="J91">
        <f>BYPL_EOD!AC91+BYPL_EOD!AD91</f>
        <v>5</v>
      </c>
      <c r="K91">
        <f>MES_EOD!AC91+MES_EOD!AD91</f>
        <v>0</v>
      </c>
      <c r="L91">
        <f>NDMC_EOD!AC91+NDMC_EOD!AD91</f>
        <v>2.08</v>
      </c>
      <c r="M91">
        <f>TPDDL_EOD!AC91+TPDDL_EOD!AD91</f>
        <v>15</v>
      </c>
      <c r="N91">
        <f t="shared" si="6"/>
        <v>37.67</v>
      </c>
      <c r="O91" s="154">
        <f t="shared" si="7"/>
        <v>0.53000000000000114</v>
      </c>
      <c r="P91">
        <v>15.809344305813646</v>
      </c>
      <c r="Q91">
        <v>5.0703477568356785</v>
      </c>
      <c r="R91">
        <v>0</v>
      </c>
      <c r="S91">
        <v>2.1092646668436421</v>
      </c>
      <c r="T91">
        <v>15.211043270507036</v>
      </c>
      <c r="U91" s="156">
        <f t="shared" si="8"/>
        <v>38.200000000000003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38.200000000000003</v>
      </c>
      <c r="E92">
        <f>GT!N92</f>
        <v>0</v>
      </c>
      <c r="F92">
        <f t="shared" si="10"/>
        <v>84</v>
      </c>
      <c r="G92">
        <f t="shared" si="11"/>
        <v>38.200000000000003</v>
      </c>
      <c r="H92" s="154"/>
      <c r="I92">
        <f>BRPL_EOD!AC92+BRPL_EOD!AD92</f>
        <v>15.59</v>
      </c>
      <c r="J92">
        <f>BYPL_EOD!AC92+BYPL_EOD!AD92</f>
        <v>5</v>
      </c>
      <c r="K92">
        <f>MES_EOD!AC92+MES_EOD!AD92</f>
        <v>0</v>
      </c>
      <c r="L92">
        <f>NDMC_EOD!AC92+NDMC_EOD!AD92</f>
        <v>2.08</v>
      </c>
      <c r="M92">
        <f>TPDDL_EOD!AC92+TPDDL_EOD!AD92</f>
        <v>15</v>
      </c>
      <c r="N92">
        <f t="shared" si="6"/>
        <v>37.67</v>
      </c>
      <c r="O92" s="154">
        <f t="shared" si="7"/>
        <v>0.53000000000000114</v>
      </c>
      <c r="P92">
        <v>15.809344305813646</v>
      </c>
      <c r="Q92">
        <v>5.0703477568356785</v>
      </c>
      <c r="R92">
        <v>0</v>
      </c>
      <c r="S92">
        <v>2.1092646668436421</v>
      </c>
      <c r="T92">
        <v>15.211043270507036</v>
      </c>
      <c r="U92" s="156">
        <f t="shared" si="8"/>
        <v>38.200000000000003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38.200000000000003</v>
      </c>
      <c r="E93">
        <f>GT!N93</f>
        <v>0</v>
      </c>
      <c r="F93">
        <f t="shared" si="10"/>
        <v>84</v>
      </c>
      <c r="G93">
        <f t="shared" si="11"/>
        <v>38.200000000000003</v>
      </c>
      <c r="H93" s="154"/>
      <c r="I93">
        <f>BRPL_EOD!AC93+BRPL_EOD!AD93</f>
        <v>15.59</v>
      </c>
      <c r="J93">
        <f>BYPL_EOD!AC93+BYPL_EOD!AD93</f>
        <v>5</v>
      </c>
      <c r="K93">
        <f>MES_EOD!AC93+MES_EOD!AD93</f>
        <v>0</v>
      </c>
      <c r="L93">
        <f>NDMC_EOD!AC93+NDMC_EOD!AD93</f>
        <v>2.08</v>
      </c>
      <c r="M93">
        <f>TPDDL_EOD!AC93+TPDDL_EOD!AD93</f>
        <v>15</v>
      </c>
      <c r="N93">
        <f t="shared" si="6"/>
        <v>37.67</v>
      </c>
      <c r="O93" s="154">
        <f t="shared" si="7"/>
        <v>0.53000000000000114</v>
      </c>
      <c r="P93">
        <v>15.809344305813646</v>
      </c>
      <c r="Q93">
        <v>5.0703477568356785</v>
      </c>
      <c r="R93">
        <v>0</v>
      </c>
      <c r="S93">
        <v>2.1092646668436421</v>
      </c>
      <c r="T93">
        <v>15.211043270507036</v>
      </c>
      <c r="U93" s="156">
        <f t="shared" si="8"/>
        <v>38.200000000000003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38.200000000000003</v>
      </c>
      <c r="E94">
        <f>GT!N94</f>
        <v>0</v>
      </c>
      <c r="F94">
        <f t="shared" si="10"/>
        <v>84</v>
      </c>
      <c r="G94">
        <f t="shared" si="11"/>
        <v>38.200000000000003</v>
      </c>
      <c r="H94" s="154"/>
      <c r="I94">
        <f>BRPL_EOD!AC94+BRPL_EOD!AD94</f>
        <v>15.59</v>
      </c>
      <c r="J94">
        <f>BYPL_EOD!AC94+BYPL_EOD!AD94</f>
        <v>5</v>
      </c>
      <c r="K94">
        <f>MES_EOD!AC94+MES_EOD!AD94</f>
        <v>0</v>
      </c>
      <c r="L94">
        <f>NDMC_EOD!AC94+NDMC_EOD!AD94</f>
        <v>2.08</v>
      </c>
      <c r="M94">
        <f>TPDDL_EOD!AC94+TPDDL_EOD!AD94</f>
        <v>15</v>
      </c>
      <c r="N94">
        <f t="shared" si="6"/>
        <v>37.67</v>
      </c>
      <c r="O94" s="154">
        <f t="shared" si="7"/>
        <v>0.53000000000000114</v>
      </c>
      <c r="P94">
        <v>15.809344305813646</v>
      </c>
      <c r="Q94">
        <v>5.0703477568356785</v>
      </c>
      <c r="R94">
        <v>0</v>
      </c>
      <c r="S94">
        <v>2.1092646668436421</v>
      </c>
      <c r="T94">
        <v>15.211043270507036</v>
      </c>
      <c r="U94" s="156">
        <f t="shared" si="8"/>
        <v>38.200000000000003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38.6</v>
      </c>
      <c r="E95">
        <f>GT!N95</f>
        <v>0</v>
      </c>
      <c r="F95">
        <f t="shared" si="10"/>
        <v>84</v>
      </c>
      <c r="G95">
        <f t="shared" si="11"/>
        <v>38.6</v>
      </c>
      <c r="H95" s="154"/>
      <c r="I95">
        <f>BRPL_EOD!AC95+BRPL_EOD!AD95</f>
        <v>15.59</v>
      </c>
      <c r="J95">
        <f>BYPL_EOD!AC95+BYPL_EOD!AD95</f>
        <v>5.4</v>
      </c>
      <c r="K95">
        <f>MES_EOD!AC95+MES_EOD!AD95</f>
        <v>0</v>
      </c>
      <c r="L95">
        <f>NDMC_EOD!AC95+NDMC_EOD!AD95</f>
        <v>2.08</v>
      </c>
      <c r="M95">
        <f>TPDDL_EOD!AC95+TPDDL_EOD!AD95</f>
        <v>15</v>
      </c>
      <c r="N95">
        <f t="shared" si="6"/>
        <v>38.07</v>
      </c>
      <c r="O95" s="154">
        <f t="shared" si="7"/>
        <v>0.53000000000000114</v>
      </c>
      <c r="P95">
        <v>15.807039663777253</v>
      </c>
      <c r="Q95">
        <v>5.4751773049645394</v>
      </c>
      <c r="R95">
        <v>0</v>
      </c>
      <c r="S95">
        <v>2.1089571841344892</v>
      </c>
      <c r="T95">
        <v>15.20882584712372</v>
      </c>
      <c r="U95" s="156">
        <f t="shared" si="8"/>
        <v>38.6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38.6</v>
      </c>
      <c r="E96">
        <f>GT!N96</f>
        <v>0</v>
      </c>
      <c r="F96">
        <f t="shared" si="10"/>
        <v>84</v>
      </c>
      <c r="G96">
        <f t="shared" si="11"/>
        <v>38.6</v>
      </c>
      <c r="H96" s="154"/>
      <c r="I96">
        <f>BRPL_EOD!AC96+BRPL_EOD!AD96</f>
        <v>15.59</v>
      </c>
      <c r="J96">
        <f>BYPL_EOD!AC96+BYPL_EOD!AD96</f>
        <v>5.4</v>
      </c>
      <c r="K96">
        <f>MES_EOD!AC96+MES_EOD!AD96</f>
        <v>0</v>
      </c>
      <c r="L96">
        <f>NDMC_EOD!AC96+NDMC_EOD!AD96</f>
        <v>2.08</v>
      </c>
      <c r="M96">
        <f>TPDDL_EOD!AC96+TPDDL_EOD!AD96</f>
        <v>15</v>
      </c>
      <c r="N96">
        <f t="shared" si="6"/>
        <v>38.07</v>
      </c>
      <c r="O96" s="154">
        <f t="shared" si="7"/>
        <v>0.53000000000000114</v>
      </c>
      <c r="P96">
        <v>15.807039663777253</v>
      </c>
      <c r="Q96">
        <v>5.4751773049645394</v>
      </c>
      <c r="R96">
        <v>0</v>
      </c>
      <c r="S96">
        <v>2.1089571841344892</v>
      </c>
      <c r="T96">
        <v>15.20882584712372</v>
      </c>
      <c r="U96" s="156">
        <f t="shared" si="8"/>
        <v>38.6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38.6</v>
      </c>
      <c r="E97">
        <f>GT!N97</f>
        <v>0</v>
      </c>
      <c r="F97">
        <f t="shared" si="10"/>
        <v>84</v>
      </c>
      <c r="G97">
        <f t="shared" si="11"/>
        <v>38.6</v>
      </c>
      <c r="H97" s="154"/>
      <c r="I97">
        <f>BRPL_EOD!AC97+BRPL_EOD!AD97</f>
        <v>15.59</v>
      </c>
      <c r="J97">
        <f>BYPL_EOD!AC97+BYPL_EOD!AD97</f>
        <v>5.4</v>
      </c>
      <c r="K97">
        <f>MES_EOD!AC97+MES_EOD!AD97</f>
        <v>0</v>
      </c>
      <c r="L97">
        <f>NDMC_EOD!AC97+NDMC_EOD!AD97</f>
        <v>2.08</v>
      </c>
      <c r="M97">
        <f>TPDDL_EOD!AC97+TPDDL_EOD!AD97</f>
        <v>15</v>
      </c>
      <c r="N97">
        <f t="shared" si="6"/>
        <v>38.07</v>
      </c>
      <c r="O97" s="154">
        <f t="shared" si="7"/>
        <v>0.53000000000000114</v>
      </c>
      <c r="P97">
        <v>15.807039663777253</v>
      </c>
      <c r="Q97">
        <v>5.4751773049645394</v>
      </c>
      <c r="R97">
        <v>0</v>
      </c>
      <c r="S97">
        <v>2.1089571841344892</v>
      </c>
      <c r="T97">
        <v>15.20882584712372</v>
      </c>
      <c r="U97" s="156">
        <f t="shared" si="8"/>
        <v>38.6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38.6</v>
      </c>
      <c r="E98">
        <f>GT!N98</f>
        <v>0</v>
      </c>
      <c r="F98">
        <f t="shared" si="10"/>
        <v>84</v>
      </c>
      <c r="G98">
        <f t="shared" si="11"/>
        <v>38.6</v>
      </c>
      <c r="H98" s="154"/>
      <c r="I98">
        <f>BRPL_EOD!AC98+BRPL_EOD!AD98</f>
        <v>15.59</v>
      </c>
      <c r="J98">
        <f>BYPL_EOD!AC98+BYPL_EOD!AD98</f>
        <v>5.4</v>
      </c>
      <c r="K98">
        <f>MES_EOD!AC98+MES_EOD!AD98</f>
        <v>0</v>
      </c>
      <c r="L98">
        <f>NDMC_EOD!AC98+NDMC_EOD!AD98</f>
        <v>2.08</v>
      </c>
      <c r="M98">
        <f>TPDDL_EOD!AC98+TPDDL_EOD!AD98</f>
        <v>15</v>
      </c>
      <c r="N98">
        <f t="shared" si="6"/>
        <v>38.07</v>
      </c>
      <c r="O98" s="154">
        <f t="shared" si="7"/>
        <v>0.53000000000000114</v>
      </c>
      <c r="P98">
        <v>15.807039663777253</v>
      </c>
      <c r="Q98">
        <v>5.4751773049645394</v>
      </c>
      <c r="R98">
        <v>0</v>
      </c>
      <c r="S98">
        <v>2.1089571841344892</v>
      </c>
      <c r="T98">
        <v>15.20882584712372</v>
      </c>
      <c r="U98" s="156">
        <f t="shared" si="8"/>
        <v>38.6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0.92619999999999991</v>
      </c>
      <c r="E99" s="156">
        <f t="shared" si="12"/>
        <v>0</v>
      </c>
      <c r="F99" s="156">
        <f t="shared" si="12"/>
        <v>2.016</v>
      </c>
      <c r="G99" s="156">
        <f t="shared" si="12"/>
        <v>0.92619999999999991</v>
      </c>
      <c r="H99" s="156"/>
      <c r="I99" s="156">
        <f t="shared" si="12"/>
        <v>0.35828499999999935</v>
      </c>
      <c r="J99" s="156">
        <f t="shared" si="12"/>
        <v>0.16327</v>
      </c>
      <c r="K99" s="156">
        <f t="shared" si="12"/>
        <v>0</v>
      </c>
      <c r="L99" s="156">
        <f t="shared" si="12"/>
        <v>4.7792499999999981E-2</v>
      </c>
      <c r="M99" s="156">
        <f t="shared" si="12"/>
        <v>0.34779499999999941</v>
      </c>
      <c r="N99" s="156">
        <f t="shared" si="12"/>
        <v>0.91714250000000164</v>
      </c>
      <c r="O99" s="156">
        <f t="shared" si="12"/>
        <v>9.0575000000000534E-3</v>
      </c>
      <c r="P99" s="156">
        <f t="shared" si="12"/>
        <v>0.36186112008997551</v>
      </c>
      <c r="Q99" s="156">
        <f t="shared" si="12"/>
        <v>0.16481859701978016</v>
      </c>
      <c r="R99" s="156">
        <f t="shared" si="12"/>
        <v>0</v>
      </c>
      <c r="S99" s="156">
        <f t="shared" si="12"/>
        <v>4.826955907300521E-2</v>
      </c>
      <c r="T99" s="156">
        <f t="shared" si="12"/>
        <v>0.35125072381723887</v>
      </c>
      <c r="U99" s="156">
        <f t="shared" si="12"/>
        <v>0.92619999999999991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44593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209.74</v>
      </c>
      <c r="E3">
        <f>BAWANA!AM3</f>
        <v>0</v>
      </c>
      <c r="F3">
        <f>(B3+C3)*0.8</f>
        <v>256</v>
      </c>
      <c r="G3">
        <f>(D3+E3)</f>
        <v>209.74</v>
      </c>
      <c r="H3" s="154"/>
      <c r="I3">
        <f>BRPL_EOD!AK3+BRPL_EOD!AL3</f>
        <v>76</v>
      </c>
      <c r="J3">
        <f>BYPL_EOD!AK3+BYPL_EOD!AL3</f>
        <v>49.92</v>
      </c>
      <c r="K3">
        <f>MES_EOD!AK3+MES_EOD!AL3</f>
        <v>5.82</v>
      </c>
      <c r="L3">
        <f>NDMC_EOD!AK3+NDMC_EOD!AL3</f>
        <v>28</v>
      </c>
      <c r="M3">
        <f>TPDDL_EOD!AK3+TPDDL_EOD!AL3</f>
        <v>50</v>
      </c>
      <c r="N3">
        <f t="shared" ref="N3:N66" si="0">SUM(I3:M3)</f>
        <v>209.74</v>
      </c>
      <c r="O3" s="154">
        <f t="shared" ref="O3:O66" si="1">G3-N3</f>
        <v>0</v>
      </c>
      <c r="P3">
        <v>76</v>
      </c>
      <c r="Q3">
        <v>49.92</v>
      </c>
      <c r="R3">
        <v>5.82</v>
      </c>
      <c r="S3">
        <v>28</v>
      </c>
      <c r="T3">
        <v>50</v>
      </c>
      <c r="U3" s="156">
        <f t="shared" ref="U3:U66" si="2">SUM(P3:T3)</f>
        <v>209.74</v>
      </c>
      <c r="V3" s="154">
        <f t="shared" ref="V3:V66" si="3">G3-U3</f>
        <v>0</v>
      </c>
      <c r="Y3">
        <f>BAWANA!AW3+BAWANA!AX3</f>
        <v>32</v>
      </c>
      <c r="Z3">
        <f>BAWANA!BD3+BAWANA!BE3</f>
        <v>8.26</v>
      </c>
      <c r="AA3">
        <f>BAWANA!X3+BAWANA!Y3</f>
        <v>32</v>
      </c>
      <c r="AB3">
        <f>BAWANA!AE3+BAWANA!AF3</f>
        <v>8.26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209.74</v>
      </c>
      <c r="E4">
        <f>BAWANA!AM4</f>
        <v>0</v>
      </c>
      <c r="F4">
        <f t="shared" ref="F4:F67" si="4">(B4+C4)*0.8</f>
        <v>256</v>
      </c>
      <c r="G4">
        <f t="shared" ref="G4:G67" si="5">(D4+E4)</f>
        <v>209.74</v>
      </c>
      <c r="H4" s="154"/>
      <c r="I4">
        <f>BRPL_EOD!AK4+BRPL_EOD!AL4</f>
        <v>76</v>
      </c>
      <c r="J4">
        <f>BYPL_EOD!AK4+BYPL_EOD!AL4</f>
        <v>49.92</v>
      </c>
      <c r="K4">
        <f>MES_EOD!AK4+MES_EOD!AL4</f>
        <v>5.82</v>
      </c>
      <c r="L4">
        <f>NDMC_EOD!AK4+NDMC_EOD!AL4</f>
        <v>28</v>
      </c>
      <c r="M4">
        <f>TPDDL_EOD!AK4+TPDDL_EOD!AL4</f>
        <v>50</v>
      </c>
      <c r="N4">
        <f t="shared" si="0"/>
        <v>209.74</v>
      </c>
      <c r="O4" s="154">
        <f t="shared" si="1"/>
        <v>0</v>
      </c>
      <c r="P4">
        <v>76</v>
      </c>
      <c r="Q4">
        <v>49.92</v>
      </c>
      <c r="R4">
        <v>5.82</v>
      </c>
      <c r="S4">
        <v>28</v>
      </c>
      <c r="T4">
        <v>50</v>
      </c>
      <c r="U4" s="156">
        <f t="shared" si="2"/>
        <v>209.74</v>
      </c>
      <c r="V4" s="154">
        <f t="shared" si="3"/>
        <v>0</v>
      </c>
      <c r="Y4">
        <f>BAWANA!AW4+BAWANA!AX4</f>
        <v>32</v>
      </c>
      <c r="Z4">
        <f>BAWANA!BD4+BAWANA!BE4</f>
        <v>8.26</v>
      </c>
      <c r="AA4">
        <f>BAWANA!X4+BAWANA!Y4</f>
        <v>32</v>
      </c>
      <c r="AB4">
        <f>BAWANA!AE4+BAWANA!AF4</f>
        <v>8.26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209.74</v>
      </c>
      <c r="E5">
        <f>BAWANA!AM5</f>
        <v>0</v>
      </c>
      <c r="F5">
        <f t="shared" si="4"/>
        <v>256</v>
      </c>
      <c r="G5">
        <f t="shared" si="5"/>
        <v>209.74</v>
      </c>
      <c r="H5" s="154"/>
      <c r="I5">
        <f>BRPL_EOD!AK5+BRPL_EOD!AL5</f>
        <v>76</v>
      </c>
      <c r="J5">
        <f>BYPL_EOD!AK5+BYPL_EOD!AL5</f>
        <v>49.92</v>
      </c>
      <c r="K5">
        <f>MES_EOD!AK5+MES_EOD!AL5</f>
        <v>5.82</v>
      </c>
      <c r="L5">
        <f>NDMC_EOD!AK5+NDMC_EOD!AL5</f>
        <v>28</v>
      </c>
      <c r="M5">
        <f>TPDDL_EOD!AK5+TPDDL_EOD!AL5</f>
        <v>50</v>
      </c>
      <c r="N5">
        <f t="shared" si="0"/>
        <v>209.74</v>
      </c>
      <c r="O5" s="154">
        <f t="shared" si="1"/>
        <v>0</v>
      </c>
      <c r="P5">
        <v>76</v>
      </c>
      <c r="Q5">
        <v>49.92</v>
      </c>
      <c r="R5">
        <v>5.82</v>
      </c>
      <c r="S5">
        <v>28</v>
      </c>
      <c r="T5">
        <v>50</v>
      </c>
      <c r="U5" s="156">
        <f t="shared" si="2"/>
        <v>209.74</v>
      </c>
      <c r="V5" s="154">
        <f t="shared" si="3"/>
        <v>0</v>
      </c>
      <c r="Y5">
        <f>BAWANA!AW5+BAWANA!AX5</f>
        <v>32</v>
      </c>
      <c r="Z5">
        <f>BAWANA!BD5+BAWANA!BE5</f>
        <v>8.26</v>
      </c>
      <c r="AA5">
        <f>BAWANA!X5+BAWANA!Y5</f>
        <v>32</v>
      </c>
      <c r="AB5">
        <f>BAWANA!AE5+BAWANA!AF5</f>
        <v>8.26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209.74</v>
      </c>
      <c r="E6">
        <f>BAWANA!AM6</f>
        <v>0</v>
      </c>
      <c r="F6">
        <f t="shared" si="4"/>
        <v>256</v>
      </c>
      <c r="G6">
        <f t="shared" si="5"/>
        <v>209.74</v>
      </c>
      <c r="H6" s="154"/>
      <c r="I6">
        <f>BRPL_EOD!AK6+BRPL_EOD!AL6</f>
        <v>76</v>
      </c>
      <c r="J6">
        <f>BYPL_EOD!AK6+BYPL_EOD!AL6</f>
        <v>49.92</v>
      </c>
      <c r="K6">
        <f>MES_EOD!AK6+MES_EOD!AL6</f>
        <v>5.82</v>
      </c>
      <c r="L6">
        <f>NDMC_EOD!AK6+NDMC_EOD!AL6</f>
        <v>28</v>
      </c>
      <c r="M6">
        <f>TPDDL_EOD!AK6+TPDDL_EOD!AL6</f>
        <v>50</v>
      </c>
      <c r="N6">
        <f t="shared" si="0"/>
        <v>209.74</v>
      </c>
      <c r="O6" s="154">
        <f t="shared" si="1"/>
        <v>0</v>
      </c>
      <c r="P6">
        <v>76</v>
      </c>
      <c r="Q6">
        <v>49.92</v>
      </c>
      <c r="R6">
        <v>5.82</v>
      </c>
      <c r="S6">
        <v>28</v>
      </c>
      <c r="T6">
        <v>50</v>
      </c>
      <c r="U6" s="156">
        <f t="shared" si="2"/>
        <v>209.74</v>
      </c>
      <c r="V6" s="154">
        <f t="shared" si="3"/>
        <v>0</v>
      </c>
      <c r="Y6">
        <f>BAWANA!AW6+BAWANA!AX6</f>
        <v>32</v>
      </c>
      <c r="Z6">
        <f>BAWANA!BD6+BAWANA!BE6</f>
        <v>8.26</v>
      </c>
      <c r="AA6">
        <f>BAWANA!X6+BAWANA!Y6</f>
        <v>32</v>
      </c>
      <c r="AB6">
        <f>BAWANA!AE6+BAWANA!AF6</f>
        <v>8.26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209.74</v>
      </c>
      <c r="E7">
        <f>BAWANA!AM7</f>
        <v>0</v>
      </c>
      <c r="F7">
        <f t="shared" si="4"/>
        <v>256</v>
      </c>
      <c r="G7">
        <f t="shared" si="5"/>
        <v>209.74</v>
      </c>
      <c r="H7" s="154"/>
      <c r="I7">
        <f>BRPL_EOD!AK7+BRPL_EOD!AL7</f>
        <v>76</v>
      </c>
      <c r="J7">
        <f>BYPL_EOD!AK7+BYPL_EOD!AL7</f>
        <v>49.92</v>
      </c>
      <c r="K7">
        <f>MES_EOD!AK7+MES_EOD!AL7</f>
        <v>5.82</v>
      </c>
      <c r="L7">
        <f>NDMC_EOD!AK7+NDMC_EOD!AL7</f>
        <v>28</v>
      </c>
      <c r="M7">
        <f>TPDDL_EOD!AK7+TPDDL_EOD!AL7</f>
        <v>50</v>
      </c>
      <c r="N7">
        <f t="shared" si="0"/>
        <v>209.74</v>
      </c>
      <c r="O7" s="154">
        <f t="shared" si="1"/>
        <v>0</v>
      </c>
      <c r="P7">
        <v>76</v>
      </c>
      <c r="Q7">
        <v>49.92</v>
      </c>
      <c r="R7">
        <v>5.82</v>
      </c>
      <c r="S7">
        <v>28</v>
      </c>
      <c r="T7">
        <v>50</v>
      </c>
      <c r="U7" s="156">
        <f t="shared" si="2"/>
        <v>209.74</v>
      </c>
      <c r="V7" s="154">
        <f t="shared" si="3"/>
        <v>0</v>
      </c>
      <c r="Y7">
        <f>BAWANA!AW7+BAWANA!AX7</f>
        <v>32</v>
      </c>
      <c r="Z7">
        <f>BAWANA!BD7+BAWANA!BE7</f>
        <v>8.26</v>
      </c>
      <c r="AA7">
        <f>BAWANA!X7+BAWANA!Y7</f>
        <v>32</v>
      </c>
      <c r="AB7">
        <f>BAWANA!AE7+BAWANA!AF7</f>
        <v>8.26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209.74</v>
      </c>
      <c r="E8">
        <f>BAWANA!AM8</f>
        <v>0</v>
      </c>
      <c r="F8">
        <f t="shared" si="4"/>
        <v>256</v>
      </c>
      <c r="G8">
        <f t="shared" si="5"/>
        <v>209.74</v>
      </c>
      <c r="H8" s="154"/>
      <c r="I8">
        <f>BRPL_EOD!AK8+BRPL_EOD!AL8</f>
        <v>76</v>
      </c>
      <c r="J8">
        <f>BYPL_EOD!AK8+BYPL_EOD!AL8</f>
        <v>49.92</v>
      </c>
      <c r="K8">
        <f>MES_EOD!AK8+MES_EOD!AL8</f>
        <v>5.82</v>
      </c>
      <c r="L8">
        <f>NDMC_EOD!AK8+NDMC_EOD!AL8</f>
        <v>28</v>
      </c>
      <c r="M8">
        <f>TPDDL_EOD!AK8+TPDDL_EOD!AL8</f>
        <v>50</v>
      </c>
      <c r="N8">
        <f t="shared" si="0"/>
        <v>209.74</v>
      </c>
      <c r="O8" s="154">
        <f t="shared" si="1"/>
        <v>0</v>
      </c>
      <c r="P8">
        <v>76</v>
      </c>
      <c r="Q8">
        <v>49.92</v>
      </c>
      <c r="R8">
        <v>5.82</v>
      </c>
      <c r="S8">
        <v>28</v>
      </c>
      <c r="T8">
        <v>50</v>
      </c>
      <c r="U8" s="156">
        <f t="shared" si="2"/>
        <v>209.74</v>
      </c>
      <c r="V8" s="154">
        <f t="shared" si="3"/>
        <v>0</v>
      </c>
      <c r="Y8">
        <f>BAWANA!AW8+BAWANA!AX8</f>
        <v>32</v>
      </c>
      <c r="Z8">
        <f>BAWANA!BD8+BAWANA!BE8</f>
        <v>8.26</v>
      </c>
      <c r="AA8">
        <f>BAWANA!X8+BAWANA!Y8</f>
        <v>32</v>
      </c>
      <c r="AB8">
        <f>BAWANA!AE8+BAWANA!AF8</f>
        <v>8.26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209.74</v>
      </c>
      <c r="E9">
        <f>BAWANA!AM9</f>
        <v>0</v>
      </c>
      <c r="F9">
        <f t="shared" si="4"/>
        <v>256</v>
      </c>
      <c r="G9">
        <f t="shared" si="5"/>
        <v>209.74</v>
      </c>
      <c r="H9" s="154"/>
      <c r="I9">
        <f>BRPL_EOD!AK9+BRPL_EOD!AL9</f>
        <v>76</v>
      </c>
      <c r="J9">
        <f>BYPL_EOD!AK9+BYPL_EOD!AL9</f>
        <v>49.92</v>
      </c>
      <c r="K9">
        <f>MES_EOD!AK9+MES_EOD!AL9</f>
        <v>5.82</v>
      </c>
      <c r="L9">
        <f>NDMC_EOD!AK9+NDMC_EOD!AL9</f>
        <v>28</v>
      </c>
      <c r="M9">
        <f>TPDDL_EOD!AK9+TPDDL_EOD!AL9</f>
        <v>50</v>
      </c>
      <c r="N9">
        <f t="shared" si="0"/>
        <v>209.74</v>
      </c>
      <c r="O9" s="154">
        <f t="shared" si="1"/>
        <v>0</v>
      </c>
      <c r="P9">
        <v>76</v>
      </c>
      <c r="Q9">
        <v>49.92</v>
      </c>
      <c r="R9">
        <v>5.82</v>
      </c>
      <c r="S9">
        <v>28</v>
      </c>
      <c r="T9">
        <v>50</v>
      </c>
      <c r="U9" s="156">
        <f t="shared" si="2"/>
        <v>209.74</v>
      </c>
      <c r="V9" s="154">
        <f t="shared" si="3"/>
        <v>0</v>
      </c>
      <c r="Y9">
        <f>BAWANA!AW9+BAWANA!AX9</f>
        <v>32</v>
      </c>
      <c r="Z9">
        <f>BAWANA!BD9+BAWANA!BE9</f>
        <v>8.26</v>
      </c>
      <c r="AA9">
        <f>BAWANA!X9+BAWANA!Y9</f>
        <v>32</v>
      </c>
      <c r="AB9">
        <f>BAWANA!AE9+BAWANA!AF9</f>
        <v>8.26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209.74</v>
      </c>
      <c r="E10">
        <f>BAWANA!AM10</f>
        <v>0</v>
      </c>
      <c r="F10">
        <f t="shared" si="4"/>
        <v>256</v>
      </c>
      <c r="G10">
        <f t="shared" si="5"/>
        <v>209.74</v>
      </c>
      <c r="H10" s="154"/>
      <c r="I10">
        <f>BRPL_EOD!AK10+BRPL_EOD!AL10</f>
        <v>76</v>
      </c>
      <c r="J10">
        <f>BYPL_EOD!AK10+BYPL_EOD!AL10</f>
        <v>49.92</v>
      </c>
      <c r="K10">
        <f>MES_EOD!AK10+MES_EOD!AL10</f>
        <v>5.82</v>
      </c>
      <c r="L10">
        <f>NDMC_EOD!AK10+NDMC_EOD!AL10</f>
        <v>28</v>
      </c>
      <c r="M10">
        <f>TPDDL_EOD!AK10+TPDDL_EOD!AL10</f>
        <v>50</v>
      </c>
      <c r="N10">
        <f t="shared" si="0"/>
        <v>209.74</v>
      </c>
      <c r="O10" s="154">
        <f t="shared" si="1"/>
        <v>0</v>
      </c>
      <c r="P10">
        <v>76</v>
      </c>
      <c r="Q10">
        <v>49.92</v>
      </c>
      <c r="R10">
        <v>5.82</v>
      </c>
      <c r="S10">
        <v>28</v>
      </c>
      <c r="T10">
        <v>50</v>
      </c>
      <c r="U10" s="156">
        <f t="shared" si="2"/>
        <v>209.74</v>
      </c>
      <c r="V10" s="154">
        <f t="shared" si="3"/>
        <v>0</v>
      </c>
      <c r="Y10">
        <f>BAWANA!AW10+BAWANA!AX10</f>
        <v>32</v>
      </c>
      <c r="Z10">
        <f>BAWANA!BD10+BAWANA!BE10</f>
        <v>8.26</v>
      </c>
      <c r="AA10">
        <f>BAWANA!X10+BAWANA!Y10</f>
        <v>32</v>
      </c>
      <c r="AB10">
        <f>BAWANA!AE10+BAWANA!AF10</f>
        <v>8.26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209.74</v>
      </c>
      <c r="E11">
        <f>BAWANA!AM11</f>
        <v>0</v>
      </c>
      <c r="F11">
        <f t="shared" si="4"/>
        <v>256</v>
      </c>
      <c r="G11">
        <f t="shared" si="5"/>
        <v>209.74</v>
      </c>
      <c r="H11" s="154"/>
      <c r="I11">
        <f>BRPL_EOD!AK11+BRPL_EOD!AL11</f>
        <v>76</v>
      </c>
      <c r="J11">
        <f>BYPL_EOD!AK11+BYPL_EOD!AL11</f>
        <v>49.92</v>
      </c>
      <c r="K11">
        <f>MES_EOD!AK11+MES_EOD!AL11</f>
        <v>5.82</v>
      </c>
      <c r="L11">
        <f>NDMC_EOD!AK11+NDMC_EOD!AL11</f>
        <v>28</v>
      </c>
      <c r="M11">
        <f>TPDDL_EOD!AK11+TPDDL_EOD!AL11</f>
        <v>50</v>
      </c>
      <c r="N11">
        <f t="shared" si="0"/>
        <v>209.74</v>
      </c>
      <c r="O11" s="154">
        <f t="shared" si="1"/>
        <v>0</v>
      </c>
      <c r="P11">
        <v>76</v>
      </c>
      <c r="Q11">
        <v>49.92</v>
      </c>
      <c r="R11">
        <v>5.82</v>
      </c>
      <c r="S11">
        <v>28</v>
      </c>
      <c r="T11">
        <v>50</v>
      </c>
      <c r="U11" s="156">
        <f t="shared" si="2"/>
        <v>209.74</v>
      </c>
      <c r="V11" s="154">
        <f t="shared" si="3"/>
        <v>0</v>
      </c>
      <c r="Y11">
        <f>BAWANA!AW11+BAWANA!AX11</f>
        <v>20.13</v>
      </c>
      <c r="Z11">
        <f>BAWANA!BD11+BAWANA!BE11</f>
        <v>20.13</v>
      </c>
      <c r="AA11">
        <f>BAWANA!X11+BAWANA!Y11</f>
        <v>20.13</v>
      </c>
      <c r="AB11">
        <f>BAWANA!AE11+BAWANA!AF11</f>
        <v>20.13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209.74</v>
      </c>
      <c r="E12">
        <f>BAWANA!AM12</f>
        <v>0</v>
      </c>
      <c r="F12">
        <f t="shared" si="4"/>
        <v>256</v>
      </c>
      <c r="G12">
        <f t="shared" si="5"/>
        <v>209.74</v>
      </c>
      <c r="H12" s="154"/>
      <c r="I12">
        <f>BRPL_EOD!AK12+BRPL_EOD!AL12</f>
        <v>76</v>
      </c>
      <c r="J12">
        <f>BYPL_EOD!AK12+BYPL_EOD!AL12</f>
        <v>49.92</v>
      </c>
      <c r="K12">
        <f>MES_EOD!AK12+MES_EOD!AL12</f>
        <v>5.82</v>
      </c>
      <c r="L12">
        <f>NDMC_EOD!AK12+NDMC_EOD!AL12</f>
        <v>28</v>
      </c>
      <c r="M12">
        <f>TPDDL_EOD!AK12+TPDDL_EOD!AL12</f>
        <v>50</v>
      </c>
      <c r="N12">
        <f t="shared" si="0"/>
        <v>209.74</v>
      </c>
      <c r="O12" s="154">
        <f t="shared" si="1"/>
        <v>0</v>
      </c>
      <c r="P12">
        <v>76</v>
      </c>
      <c r="Q12">
        <v>49.92</v>
      </c>
      <c r="R12">
        <v>5.82</v>
      </c>
      <c r="S12">
        <v>28</v>
      </c>
      <c r="T12">
        <v>50</v>
      </c>
      <c r="U12" s="156">
        <f t="shared" si="2"/>
        <v>209.74</v>
      </c>
      <c r="V12" s="154">
        <f t="shared" si="3"/>
        <v>0</v>
      </c>
      <c r="Y12">
        <f>BAWANA!AW12+BAWANA!AX12</f>
        <v>20.13</v>
      </c>
      <c r="Z12">
        <f>BAWANA!BD12+BAWANA!BE12</f>
        <v>20.13</v>
      </c>
      <c r="AA12">
        <f>BAWANA!X12+BAWANA!Y12</f>
        <v>20.13</v>
      </c>
      <c r="AB12">
        <f>BAWANA!AE12+BAWANA!AF12</f>
        <v>20.13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209.74</v>
      </c>
      <c r="E13">
        <f>BAWANA!AM13</f>
        <v>0</v>
      </c>
      <c r="F13">
        <f t="shared" si="4"/>
        <v>256</v>
      </c>
      <c r="G13">
        <f t="shared" si="5"/>
        <v>209.74</v>
      </c>
      <c r="H13" s="154"/>
      <c r="I13">
        <f>BRPL_EOD!AK13+BRPL_EOD!AL13</f>
        <v>76</v>
      </c>
      <c r="J13">
        <f>BYPL_EOD!AK13+BYPL_EOD!AL13</f>
        <v>49.92</v>
      </c>
      <c r="K13">
        <f>MES_EOD!AK13+MES_EOD!AL13</f>
        <v>5.82</v>
      </c>
      <c r="L13">
        <f>NDMC_EOD!AK13+NDMC_EOD!AL13</f>
        <v>28</v>
      </c>
      <c r="M13">
        <f>TPDDL_EOD!AK13+TPDDL_EOD!AL13</f>
        <v>50</v>
      </c>
      <c r="N13">
        <f t="shared" si="0"/>
        <v>209.74</v>
      </c>
      <c r="O13" s="154">
        <f t="shared" si="1"/>
        <v>0</v>
      </c>
      <c r="P13">
        <v>76</v>
      </c>
      <c r="Q13">
        <v>49.92</v>
      </c>
      <c r="R13">
        <v>5.82</v>
      </c>
      <c r="S13">
        <v>28</v>
      </c>
      <c r="T13">
        <v>50</v>
      </c>
      <c r="U13" s="156">
        <f t="shared" si="2"/>
        <v>209.74</v>
      </c>
      <c r="V13" s="154">
        <f t="shared" si="3"/>
        <v>0</v>
      </c>
      <c r="Y13">
        <f>BAWANA!AW13+BAWANA!AX13</f>
        <v>20.13</v>
      </c>
      <c r="Z13">
        <f>BAWANA!BD13+BAWANA!BE13</f>
        <v>20.13</v>
      </c>
      <c r="AA13">
        <f>BAWANA!X13+BAWANA!Y13</f>
        <v>20.13</v>
      </c>
      <c r="AB13">
        <f>BAWANA!AE13+BAWANA!AF13</f>
        <v>20.13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209.74</v>
      </c>
      <c r="E14">
        <f>BAWANA!AM14</f>
        <v>0</v>
      </c>
      <c r="F14">
        <f t="shared" si="4"/>
        <v>256</v>
      </c>
      <c r="G14">
        <f t="shared" si="5"/>
        <v>209.74</v>
      </c>
      <c r="H14" s="154"/>
      <c r="I14">
        <f>BRPL_EOD!AK14+BRPL_EOD!AL14</f>
        <v>76</v>
      </c>
      <c r="J14">
        <f>BYPL_EOD!AK14+BYPL_EOD!AL14</f>
        <v>49.92</v>
      </c>
      <c r="K14">
        <f>MES_EOD!AK14+MES_EOD!AL14</f>
        <v>5.82</v>
      </c>
      <c r="L14">
        <f>NDMC_EOD!AK14+NDMC_EOD!AL14</f>
        <v>28</v>
      </c>
      <c r="M14">
        <f>TPDDL_EOD!AK14+TPDDL_EOD!AL14</f>
        <v>50</v>
      </c>
      <c r="N14">
        <f t="shared" si="0"/>
        <v>209.74</v>
      </c>
      <c r="O14" s="154">
        <f t="shared" si="1"/>
        <v>0</v>
      </c>
      <c r="P14">
        <v>76</v>
      </c>
      <c r="Q14">
        <v>49.92</v>
      </c>
      <c r="R14">
        <v>5.82</v>
      </c>
      <c r="S14">
        <v>28</v>
      </c>
      <c r="T14">
        <v>50</v>
      </c>
      <c r="U14" s="156">
        <f t="shared" si="2"/>
        <v>209.74</v>
      </c>
      <c r="V14" s="154">
        <f t="shared" si="3"/>
        <v>0</v>
      </c>
      <c r="Y14">
        <f>BAWANA!AW14+BAWANA!AX14</f>
        <v>20.13</v>
      </c>
      <c r="Z14">
        <f>BAWANA!BD14+BAWANA!BE14</f>
        <v>20.13</v>
      </c>
      <c r="AA14">
        <f>BAWANA!X14+BAWANA!Y14</f>
        <v>20.13</v>
      </c>
      <c r="AB14">
        <f>BAWANA!AE14+BAWANA!AF14</f>
        <v>20.13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214.74</v>
      </c>
      <c r="E15">
        <f>BAWANA!AM15</f>
        <v>0</v>
      </c>
      <c r="F15">
        <f t="shared" si="4"/>
        <v>256</v>
      </c>
      <c r="G15">
        <f t="shared" si="5"/>
        <v>214.74</v>
      </c>
      <c r="H15" s="154"/>
      <c r="I15">
        <f>BRPL_EOD!AK15+BRPL_EOD!AL15</f>
        <v>76</v>
      </c>
      <c r="J15">
        <f>BYPL_EOD!AK15+BYPL_EOD!AL15</f>
        <v>49.92</v>
      </c>
      <c r="K15">
        <f>MES_EOD!AK15+MES_EOD!AL15</f>
        <v>10.82</v>
      </c>
      <c r="L15">
        <f>NDMC_EOD!AK15+NDMC_EOD!AL15</f>
        <v>28</v>
      </c>
      <c r="M15">
        <f>TPDDL_EOD!AK15+TPDDL_EOD!AL15</f>
        <v>50</v>
      </c>
      <c r="N15">
        <f t="shared" si="0"/>
        <v>214.74</v>
      </c>
      <c r="O15" s="154">
        <f t="shared" si="1"/>
        <v>0</v>
      </c>
      <c r="P15">
        <v>76</v>
      </c>
      <c r="Q15">
        <v>49.92</v>
      </c>
      <c r="R15">
        <v>10.82</v>
      </c>
      <c r="S15">
        <v>28</v>
      </c>
      <c r="T15">
        <v>50</v>
      </c>
      <c r="U15" s="156">
        <f t="shared" si="2"/>
        <v>214.74</v>
      </c>
      <c r="V15" s="154">
        <f t="shared" si="3"/>
        <v>0</v>
      </c>
      <c r="Y15">
        <f>BAWANA!AW15+BAWANA!AX15</f>
        <v>17.63</v>
      </c>
      <c r="Z15">
        <f>BAWANA!BD15+BAWANA!BE15</f>
        <v>17.63</v>
      </c>
      <c r="AA15">
        <f>BAWANA!X15+BAWANA!Y15</f>
        <v>17.63</v>
      </c>
      <c r="AB15">
        <f>BAWANA!AE15+BAWANA!AF15</f>
        <v>17.63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214.74</v>
      </c>
      <c r="E16">
        <f>BAWANA!AM16</f>
        <v>0</v>
      </c>
      <c r="F16">
        <f t="shared" si="4"/>
        <v>256</v>
      </c>
      <c r="G16">
        <f t="shared" si="5"/>
        <v>214.74</v>
      </c>
      <c r="H16" s="154"/>
      <c r="I16">
        <f>BRPL_EOD!AK16+BRPL_EOD!AL16</f>
        <v>76</v>
      </c>
      <c r="J16">
        <f>BYPL_EOD!AK16+BYPL_EOD!AL16</f>
        <v>49.92</v>
      </c>
      <c r="K16">
        <f>MES_EOD!AK16+MES_EOD!AL16</f>
        <v>10.82</v>
      </c>
      <c r="L16">
        <f>NDMC_EOD!AK16+NDMC_EOD!AL16</f>
        <v>28</v>
      </c>
      <c r="M16">
        <f>TPDDL_EOD!AK16+TPDDL_EOD!AL16</f>
        <v>50</v>
      </c>
      <c r="N16">
        <f t="shared" si="0"/>
        <v>214.74</v>
      </c>
      <c r="O16" s="154">
        <f t="shared" si="1"/>
        <v>0</v>
      </c>
      <c r="P16">
        <v>76</v>
      </c>
      <c r="Q16">
        <v>49.92</v>
      </c>
      <c r="R16">
        <v>10.82</v>
      </c>
      <c r="S16">
        <v>28</v>
      </c>
      <c r="T16">
        <v>50</v>
      </c>
      <c r="U16" s="156">
        <f t="shared" si="2"/>
        <v>214.74</v>
      </c>
      <c r="V16" s="154">
        <f t="shared" si="3"/>
        <v>0</v>
      </c>
      <c r="Y16">
        <f>BAWANA!AW16+BAWANA!AX16</f>
        <v>17.63</v>
      </c>
      <c r="Z16">
        <f>BAWANA!BD16+BAWANA!BE16</f>
        <v>17.63</v>
      </c>
      <c r="AA16">
        <f>BAWANA!X16+BAWANA!Y16</f>
        <v>17.63</v>
      </c>
      <c r="AB16">
        <f>BAWANA!AE16+BAWANA!AF16</f>
        <v>17.63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214.74</v>
      </c>
      <c r="E17">
        <f>BAWANA!AM17</f>
        <v>0</v>
      </c>
      <c r="F17">
        <f t="shared" si="4"/>
        <v>256</v>
      </c>
      <c r="G17">
        <f t="shared" si="5"/>
        <v>214.74</v>
      </c>
      <c r="H17" s="154"/>
      <c r="I17">
        <f>BRPL_EOD!AK17+BRPL_EOD!AL17</f>
        <v>76</v>
      </c>
      <c r="J17">
        <f>BYPL_EOD!AK17+BYPL_EOD!AL17</f>
        <v>49.92</v>
      </c>
      <c r="K17">
        <f>MES_EOD!AK17+MES_EOD!AL17</f>
        <v>10.82</v>
      </c>
      <c r="L17">
        <f>NDMC_EOD!AK17+NDMC_EOD!AL17</f>
        <v>28</v>
      </c>
      <c r="M17">
        <f>TPDDL_EOD!AK17+TPDDL_EOD!AL17</f>
        <v>50</v>
      </c>
      <c r="N17">
        <f t="shared" si="0"/>
        <v>214.74</v>
      </c>
      <c r="O17" s="154">
        <f t="shared" si="1"/>
        <v>0</v>
      </c>
      <c r="P17">
        <v>76</v>
      </c>
      <c r="Q17">
        <v>49.92</v>
      </c>
      <c r="R17">
        <v>10.82</v>
      </c>
      <c r="S17">
        <v>28</v>
      </c>
      <c r="T17">
        <v>50</v>
      </c>
      <c r="U17" s="156">
        <f t="shared" si="2"/>
        <v>214.74</v>
      </c>
      <c r="V17" s="154">
        <f t="shared" si="3"/>
        <v>0</v>
      </c>
      <c r="Y17">
        <f>BAWANA!AW17+BAWANA!AX17</f>
        <v>17.63</v>
      </c>
      <c r="Z17">
        <f>BAWANA!BD17+BAWANA!BE17</f>
        <v>17.63</v>
      </c>
      <c r="AA17">
        <f>BAWANA!X17+BAWANA!Y17</f>
        <v>17.63</v>
      </c>
      <c r="AB17">
        <f>BAWANA!AE17+BAWANA!AF17</f>
        <v>17.63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214.74</v>
      </c>
      <c r="E18">
        <f>BAWANA!AM18</f>
        <v>0</v>
      </c>
      <c r="F18">
        <f t="shared" si="4"/>
        <v>256</v>
      </c>
      <c r="G18">
        <f t="shared" si="5"/>
        <v>214.74</v>
      </c>
      <c r="H18" s="154"/>
      <c r="I18">
        <f>BRPL_EOD!AK18+BRPL_EOD!AL18</f>
        <v>76</v>
      </c>
      <c r="J18">
        <f>BYPL_EOD!AK18+BYPL_EOD!AL18</f>
        <v>49.92</v>
      </c>
      <c r="K18">
        <f>MES_EOD!AK18+MES_EOD!AL18</f>
        <v>10.82</v>
      </c>
      <c r="L18">
        <f>NDMC_EOD!AK18+NDMC_EOD!AL18</f>
        <v>28</v>
      </c>
      <c r="M18">
        <f>TPDDL_EOD!AK18+TPDDL_EOD!AL18</f>
        <v>50</v>
      </c>
      <c r="N18">
        <f t="shared" si="0"/>
        <v>214.74</v>
      </c>
      <c r="O18" s="154">
        <f t="shared" si="1"/>
        <v>0</v>
      </c>
      <c r="P18">
        <v>76</v>
      </c>
      <c r="Q18">
        <v>49.92</v>
      </c>
      <c r="R18">
        <v>10.82</v>
      </c>
      <c r="S18">
        <v>28</v>
      </c>
      <c r="T18">
        <v>50</v>
      </c>
      <c r="U18" s="156">
        <f t="shared" si="2"/>
        <v>214.74</v>
      </c>
      <c r="V18" s="154">
        <f t="shared" si="3"/>
        <v>0</v>
      </c>
      <c r="Y18">
        <f>BAWANA!AW18+BAWANA!AX18</f>
        <v>17.63</v>
      </c>
      <c r="Z18">
        <f>BAWANA!BD18+BAWANA!BE18</f>
        <v>17.63</v>
      </c>
      <c r="AA18">
        <f>BAWANA!X18+BAWANA!Y18</f>
        <v>17.63</v>
      </c>
      <c r="AB18">
        <f>BAWANA!AE18+BAWANA!AF18</f>
        <v>17.63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218.74</v>
      </c>
      <c r="E19">
        <f>BAWANA!AM19</f>
        <v>0</v>
      </c>
      <c r="F19">
        <f t="shared" si="4"/>
        <v>256</v>
      </c>
      <c r="G19">
        <f t="shared" si="5"/>
        <v>218.74</v>
      </c>
      <c r="H19" s="154"/>
      <c r="I19">
        <f>BRPL_EOD!AK19+BRPL_EOD!AL19</f>
        <v>76</v>
      </c>
      <c r="J19">
        <f>BYPL_EOD!AK19+BYPL_EOD!AL19</f>
        <v>49.92</v>
      </c>
      <c r="K19">
        <f>MES_EOD!AK19+MES_EOD!AL19</f>
        <v>14.82</v>
      </c>
      <c r="L19">
        <f>NDMC_EOD!AK19+NDMC_EOD!AL19</f>
        <v>28</v>
      </c>
      <c r="M19">
        <f>TPDDL_EOD!AK19+TPDDL_EOD!AL19</f>
        <v>50</v>
      </c>
      <c r="N19">
        <f t="shared" si="0"/>
        <v>218.74</v>
      </c>
      <c r="O19" s="154">
        <f t="shared" si="1"/>
        <v>0</v>
      </c>
      <c r="P19">
        <v>76</v>
      </c>
      <c r="Q19">
        <v>49.92</v>
      </c>
      <c r="R19">
        <v>14.82</v>
      </c>
      <c r="S19">
        <v>28</v>
      </c>
      <c r="T19">
        <v>50</v>
      </c>
      <c r="U19" s="156">
        <f t="shared" si="2"/>
        <v>218.74</v>
      </c>
      <c r="V19" s="154">
        <f t="shared" si="3"/>
        <v>0</v>
      </c>
      <c r="Y19">
        <f>BAWANA!AW19+BAWANA!AX19</f>
        <v>32</v>
      </c>
      <c r="Z19">
        <f>BAWANA!BD19+BAWANA!BE19</f>
        <v>0</v>
      </c>
      <c r="AA19">
        <f>BAWANA!X19+BAWANA!Y19</f>
        <v>32</v>
      </c>
      <c r="AB19">
        <f>BAWANA!AE19+BAWANA!AF19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213.74</v>
      </c>
      <c r="E20">
        <f>BAWANA!AM20</f>
        <v>0</v>
      </c>
      <c r="F20">
        <f t="shared" si="4"/>
        <v>256</v>
      </c>
      <c r="G20">
        <f t="shared" si="5"/>
        <v>213.74</v>
      </c>
      <c r="H20" s="154"/>
      <c r="I20">
        <f>BRPL_EOD!AK20+BRPL_EOD!AL20</f>
        <v>76</v>
      </c>
      <c r="J20">
        <f>BYPL_EOD!AK20+BYPL_EOD!AL20</f>
        <v>49.92</v>
      </c>
      <c r="K20">
        <f>MES_EOD!AK20+MES_EOD!AL20</f>
        <v>9.82</v>
      </c>
      <c r="L20">
        <f>NDMC_EOD!AK20+NDMC_EOD!AL20</f>
        <v>28</v>
      </c>
      <c r="M20">
        <f>TPDDL_EOD!AK20+TPDDL_EOD!AL20</f>
        <v>50</v>
      </c>
      <c r="N20">
        <f t="shared" si="0"/>
        <v>213.74</v>
      </c>
      <c r="O20" s="154">
        <f t="shared" si="1"/>
        <v>0</v>
      </c>
      <c r="P20">
        <v>76</v>
      </c>
      <c r="Q20">
        <v>49.92</v>
      </c>
      <c r="R20">
        <v>9.82</v>
      </c>
      <c r="S20">
        <v>28</v>
      </c>
      <c r="T20">
        <v>50</v>
      </c>
      <c r="U20" s="156">
        <f t="shared" si="2"/>
        <v>213.74</v>
      </c>
      <c r="V20" s="154">
        <f t="shared" si="3"/>
        <v>0</v>
      </c>
      <c r="Y20">
        <f>BAWANA!AW20+BAWANA!AX20</f>
        <v>32</v>
      </c>
      <c r="Z20">
        <f>BAWANA!BD20+BAWANA!BE20</f>
        <v>4.26</v>
      </c>
      <c r="AA20">
        <f>BAWANA!X20+BAWANA!Y20</f>
        <v>32</v>
      </c>
      <c r="AB20">
        <f>BAWANA!AE20+BAWANA!AF20</f>
        <v>4.26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217.74</v>
      </c>
      <c r="E21">
        <f>BAWANA!AM21</f>
        <v>0</v>
      </c>
      <c r="F21">
        <f t="shared" si="4"/>
        <v>256</v>
      </c>
      <c r="G21">
        <f t="shared" si="5"/>
        <v>217.74</v>
      </c>
      <c r="H21" s="154"/>
      <c r="I21">
        <f>BRPL_EOD!AK21+BRPL_EOD!AL21</f>
        <v>76</v>
      </c>
      <c r="J21">
        <f>BYPL_EOD!AK21+BYPL_EOD!AL21</f>
        <v>49.92</v>
      </c>
      <c r="K21">
        <f>MES_EOD!AK21+MES_EOD!AL21</f>
        <v>13.82</v>
      </c>
      <c r="L21">
        <f>NDMC_EOD!AK21+NDMC_EOD!AL21</f>
        <v>28</v>
      </c>
      <c r="M21">
        <f>TPDDL_EOD!AK21+TPDDL_EOD!AL21</f>
        <v>50</v>
      </c>
      <c r="N21">
        <f t="shared" si="0"/>
        <v>217.74</v>
      </c>
      <c r="O21" s="154">
        <f t="shared" si="1"/>
        <v>0</v>
      </c>
      <c r="P21">
        <v>76</v>
      </c>
      <c r="Q21">
        <v>49.92</v>
      </c>
      <c r="R21">
        <v>13.82</v>
      </c>
      <c r="S21">
        <v>28</v>
      </c>
      <c r="T21">
        <v>50</v>
      </c>
      <c r="U21" s="156">
        <f t="shared" si="2"/>
        <v>217.74</v>
      </c>
      <c r="V21" s="154">
        <f t="shared" si="3"/>
        <v>0</v>
      </c>
      <c r="Y21">
        <f>BAWANA!AW21+BAWANA!AX21</f>
        <v>32</v>
      </c>
      <c r="Z21">
        <f>BAWANA!BD21+BAWANA!BE21</f>
        <v>0.26</v>
      </c>
      <c r="AA21">
        <f>BAWANA!X21+BAWANA!Y21</f>
        <v>32</v>
      </c>
      <c r="AB21">
        <f>BAWANA!AE21+BAWANA!AF21</f>
        <v>0.26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217.74</v>
      </c>
      <c r="E22">
        <f>BAWANA!AM22</f>
        <v>0</v>
      </c>
      <c r="F22">
        <f t="shared" si="4"/>
        <v>256</v>
      </c>
      <c r="G22">
        <f t="shared" si="5"/>
        <v>217.74</v>
      </c>
      <c r="H22" s="154"/>
      <c r="I22">
        <f>BRPL_EOD!AK22+BRPL_EOD!AL22</f>
        <v>76</v>
      </c>
      <c r="J22">
        <f>BYPL_EOD!AK22+BYPL_EOD!AL22</f>
        <v>49.92</v>
      </c>
      <c r="K22">
        <f>MES_EOD!AK22+MES_EOD!AL22</f>
        <v>13.82</v>
      </c>
      <c r="L22">
        <f>NDMC_EOD!AK22+NDMC_EOD!AL22</f>
        <v>28</v>
      </c>
      <c r="M22">
        <f>TPDDL_EOD!AK22+TPDDL_EOD!AL22</f>
        <v>50</v>
      </c>
      <c r="N22">
        <f t="shared" si="0"/>
        <v>217.74</v>
      </c>
      <c r="O22" s="154">
        <f t="shared" si="1"/>
        <v>0</v>
      </c>
      <c r="P22">
        <v>76</v>
      </c>
      <c r="Q22">
        <v>49.92</v>
      </c>
      <c r="R22">
        <v>13.82</v>
      </c>
      <c r="S22">
        <v>28</v>
      </c>
      <c r="T22">
        <v>50</v>
      </c>
      <c r="U22" s="156">
        <f t="shared" si="2"/>
        <v>217.74</v>
      </c>
      <c r="V22" s="154">
        <f t="shared" si="3"/>
        <v>0</v>
      </c>
      <c r="Y22">
        <f>BAWANA!AW22+BAWANA!AX22</f>
        <v>32</v>
      </c>
      <c r="Z22">
        <f>BAWANA!BD22+BAWANA!BE22</f>
        <v>0.26</v>
      </c>
      <c r="AA22">
        <f>BAWANA!X22+BAWANA!Y22</f>
        <v>32</v>
      </c>
      <c r="AB22">
        <f>BAWANA!AE22+BAWANA!AF22</f>
        <v>0.26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217.74</v>
      </c>
      <c r="E23">
        <f>BAWANA!AM23</f>
        <v>0</v>
      </c>
      <c r="F23">
        <f t="shared" si="4"/>
        <v>256</v>
      </c>
      <c r="G23">
        <f t="shared" si="5"/>
        <v>217.74</v>
      </c>
      <c r="H23" s="154"/>
      <c r="I23">
        <f>BRPL_EOD!AK23+BRPL_EOD!AL23</f>
        <v>76</v>
      </c>
      <c r="J23">
        <f>BYPL_EOD!AK23+BYPL_EOD!AL23</f>
        <v>49.92</v>
      </c>
      <c r="K23">
        <f>MES_EOD!AK23+MES_EOD!AL23</f>
        <v>13.82</v>
      </c>
      <c r="L23">
        <f>NDMC_EOD!AK23+NDMC_EOD!AL23</f>
        <v>28</v>
      </c>
      <c r="M23">
        <f>TPDDL_EOD!AK23+TPDDL_EOD!AL23</f>
        <v>50</v>
      </c>
      <c r="N23">
        <f t="shared" si="0"/>
        <v>217.74</v>
      </c>
      <c r="O23" s="154">
        <f t="shared" si="1"/>
        <v>0</v>
      </c>
      <c r="P23">
        <v>76</v>
      </c>
      <c r="Q23">
        <v>49.92</v>
      </c>
      <c r="R23">
        <v>13.82</v>
      </c>
      <c r="S23">
        <v>28</v>
      </c>
      <c r="T23">
        <v>50</v>
      </c>
      <c r="U23" s="156">
        <f t="shared" si="2"/>
        <v>217.74</v>
      </c>
      <c r="V23" s="154">
        <f t="shared" si="3"/>
        <v>0</v>
      </c>
      <c r="Y23">
        <f>BAWANA!AW23+BAWANA!AX23</f>
        <v>32</v>
      </c>
      <c r="Z23">
        <f>BAWANA!BD23+BAWANA!BE23</f>
        <v>0.26</v>
      </c>
      <c r="AA23">
        <f>BAWANA!X23+BAWANA!Y23</f>
        <v>32</v>
      </c>
      <c r="AB23">
        <f>BAWANA!AE23+BAWANA!AF23</f>
        <v>0.26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217.74</v>
      </c>
      <c r="E24">
        <f>BAWANA!AM24</f>
        <v>0</v>
      </c>
      <c r="F24">
        <f t="shared" si="4"/>
        <v>256</v>
      </c>
      <c r="G24">
        <f t="shared" si="5"/>
        <v>217.74</v>
      </c>
      <c r="H24" s="154"/>
      <c r="I24">
        <f>BRPL_EOD!AK24+BRPL_EOD!AL24</f>
        <v>76</v>
      </c>
      <c r="J24">
        <f>BYPL_EOD!AK24+BYPL_EOD!AL24</f>
        <v>49.92</v>
      </c>
      <c r="K24">
        <f>MES_EOD!AK24+MES_EOD!AL24</f>
        <v>13.82</v>
      </c>
      <c r="L24">
        <f>NDMC_EOD!AK24+NDMC_EOD!AL24</f>
        <v>28</v>
      </c>
      <c r="M24">
        <f>TPDDL_EOD!AK24+TPDDL_EOD!AL24</f>
        <v>50</v>
      </c>
      <c r="N24">
        <f t="shared" si="0"/>
        <v>217.74</v>
      </c>
      <c r="O24" s="154">
        <f t="shared" si="1"/>
        <v>0</v>
      </c>
      <c r="P24">
        <v>76</v>
      </c>
      <c r="Q24">
        <v>49.92</v>
      </c>
      <c r="R24">
        <v>13.82</v>
      </c>
      <c r="S24">
        <v>28</v>
      </c>
      <c r="T24">
        <v>50</v>
      </c>
      <c r="U24" s="156">
        <f t="shared" si="2"/>
        <v>217.74</v>
      </c>
      <c r="V24" s="154">
        <f t="shared" si="3"/>
        <v>0</v>
      </c>
      <c r="Y24">
        <f>BAWANA!AW24+BAWANA!AX24</f>
        <v>32</v>
      </c>
      <c r="Z24">
        <f>BAWANA!BD24+BAWANA!BE24</f>
        <v>0.26</v>
      </c>
      <c r="AA24">
        <f>BAWANA!X24+BAWANA!Y24</f>
        <v>32</v>
      </c>
      <c r="AB24">
        <f>BAWANA!AE24+BAWANA!AF24</f>
        <v>0.26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221.74</v>
      </c>
      <c r="E25">
        <f>BAWANA!AM25</f>
        <v>0</v>
      </c>
      <c r="F25">
        <f t="shared" si="4"/>
        <v>256</v>
      </c>
      <c r="G25">
        <f t="shared" si="5"/>
        <v>221.74</v>
      </c>
      <c r="H25" s="154"/>
      <c r="I25">
        <f>BRPL_EOD!AK25+BRPL_EOD!AL25</f>
        <v>76</v>
      </c>
      <c r="J25">
        <f>BYPL_EOD!AK25+BYPL_EOD!AL25</f>
        <v>49.92</v>
      </c>
      <c r="K25">
        <f>MES_EOD!AK25+MES_EOD!AL25</f>
        <v>17.82</v>
      </c>
      <c r="L25">
        <f>NDMC_EOD!AK25+NDMC_EOD!AL25</f>
        <v>28</v>
      </c>
      <c r="M25">
        <f>TPDDL_EOD!AK25+TPDDL_EOD!AL25</f>
        <v>50</v>
      </c>
      <c r="N25">
        <f t="shared" si="0"/>
        <v>221.74</v>
      </c>
      <c r="O25" s="154">
        <f t="shared" si="1"/>
        <v>0</v>
      </c>
      <c r="P25">
        <v>76</v>
      </c>
      <c r="Q25">
        <v>49.92</v>
      </c>
      <c r="R25">
        <v>17.82</v>
      </c>
      <c r="S25">
        <v>28</v>
      </c>
      <c r="T25">
        <v>50</v>
      </c>
      <c r="U25" s="156">
        <f t="shared" si="2"/>
        <v>221.74</v>
      </c>
      <c r="V25" s="154">
        <f t="shared" si="3"/>
        <v>0</v>
      </c>
      <c r="Y25">
        <f>BAWANA!AW25+BAWANA!AX25</f>
        <v>32</v>
      </c>
      <c r="Z25">
        <f>BAWANA!BD25+BAWANA!BE25</f>
        <v>0</v>
      </c>
      <c r="AA25">
        <f>BAWANA!X25+BAWANA!Y25</f>
        <v>32</v>
      </c>
      <c r="AB25">
        <f>BAWANA!AE25+BAWANA!AF25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217.74</v>
      </c>
      <c r="E26">
        <f>BAWANA!AM26</f>
        <v>0</v>
      </c>
      <c r="F26">
        <f t="shared" si="4"/>
        <v>256</v>
      </c>
      <c r="G26">
        <f t="shared" si="5"/>
        <v>217.74</v>
      </c>
      <c r="H26" s="154"/>
      <c r="I26">
        <f>BRPL_EOD!AK26+BRPL_EOD!AL26</f>
        <v>76</v>
      </c>
      <c r="J26">
        <f>BYPL_EOD!AK26+BYPL_EOD!AL26</f>
        <v>49.92</v>
      </c>
      <c r="K26">
        <f>MES_EOD!AK26+MES_EOD!AL26</f>
        <v>13.82</v>
      </c>
      <c r="L26">
        <f>NDMC_EOD!AK26+NDMC_EOD!AL26</f>
        <v>28</v>
      </c>
      <c r="M26">
        <f>TPDDL_EOD!AK26+TPDDL_EOD!AL26</f>
        <v>50</v>
      </c>
      <c r="N26">
        <f t="shared" si="0"/>
        <v>217.74</v>
      </c>
      <c r="O26" s="154">
        <f t="shared" si="1"/>
        <v>0</v>
      </c>
      <c r="P26">
        <v>76</v>
      </c>
      <c r="Q26">
        <v>49.92</v>
      </c>
      <c r="R26">
        <v>13.82</v>
      </c>
      <c r="S26">
        <v>28</v>
      </c>
      <c r="T26">
        <v>50</v>
      </c>
      <c r="U26" s="156">
        <f t="shared" si="2"/>
        <v>217.74</v>
      </c>
      <c r="V26" s="154">
        <f t="shared" si="3"/>
        <v>0</v>
      </c>
      <c r="Y26">
        <f>BAWANA!AW26+BAWANA!AX26</f>
        <v>32</v>
      </c>
      <c r="Z26">
        <f>BAWANA!BD26+BAWANA!BE26</f>
        <v>0.26</v>
      </c>
      <c r="AA26">
        <f>BAWANA!X26+BAWANA!Y26</f>
        <v>32</v>
      </c>
      <c r="AB26">
        <f>BAWANA!AE26+BAWANA!AF26</f>
        <v>0.26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262.95999999999998</v>
      </c>
      <c r="E27">
        <f>BAWANA!AM27</f>
        <v>0</v>
      </c>
      <c r="F27">
        <f t="shared" si="4"/>
        <v>256</v>
      </c>
      <c r="G27">
        <f t="shared" si="5"/>
        <v>262.95999999999998</v>
      </c>
      <c r="H27" s="154"/>
      <c r="I27">
        <f>BRPL_EOD!AK27+BRPL_EOD!AL27</f>
        <v>99.62</v>
      </c>
      <c r="J27">
        <f>BYPL_EOD!AK27+BYPL_EOD!AL27</f>
        <v>49.92</v>
      </c>
      <c r="K27">
        <f>MES_EOD!AK27+MES_EOD!AL27</f>
        <v>15.82</v>
      </c>
      <c r="L27">
        <f>NDMC_EOD!AK27+NDMC_EOD!AL27</f>
        <v>28</v>
      </c>
      <c r="M27">
        <f>TPDDL_EOD!AK27+TPDDL_EOD!AL27</f>
        <v>69.599999999999994</v>
      </c>
      <c r="N27">
        <f t="shared" si="0"/>
        <v>262.96000000000004</v>
      </c>
      <c r="O27" s="154">
        <f t="shared" si="1"/>
        <v>0</v>
      </c>
      <c r="P27">
        <v>99.619999999999976</v>
      </c>
      <c r="Q27">
        <v>49.919999999999987</v>
      </c>
      <c r="R27">
        <v>15.819999999999997</v>
      </c>
      <c r="S27">
        <v>27.999999999999993</v>
      </c>
      <c r="T27">
        <v>69.59999999999998</v>
      </c>
      <c r="U27" s="156">
        <f t="shared" si="2"/>
        <v>262.95999999999992</v>
      </c>
      <c r="V27" s="154">
        <f t="shared" si="3"/>
        <v>0</v>
      </c>
      <c r="Y27">
        <f>BAWANA!AW27+BAWANA!AX27</f>
        <v>32</v>
      </c>
      <c r="Z27">
        <f>BAWANA!BD27+BAWANA!BE27</f>
        <v>0</v>
      </c>
      <c r="AA27">
        <f>BAWANA!X27+BAWANA!Y27</f>
        <v>32</v>
      </c>
      <c r="AB27">
        <f>BAWANA!AE27+BAWANA!AF27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265.95999999999998</v>
      </c>
      <c r="E28">
        <f>BAWANA!AM28</f>
        <v>0</v>
      </c>
      <c r="F28">
        <f t="shared" si="4"/>
        <v>256</v>
      </c>
      <c r="G28">
        <f t="shared" si="5"/>
        <v>265.95999999999998</v>
      </c>
      <c r="H28" s="154"/>
      <c r="I28">
        <f>BRPL_EOD!AK28+BRPL_EOD!AL28</f>
        <v>99.62</v>
      </c>
      <c r="J28">
        <f>BYPL_EOD!AK28+BYPL_EOD!AL28</f>
        <v>49.92</v>
      </c>
      <c r="K28">
        <f>MES_EOD!AK28+MES_EOD!AL28</f>
        <v>18.82</v>
      </c>
      <c r="L28">
        <f>NDMC_EOD!AK28+NDMC_EOD!AL28</f>
        <v>28</v>
      </c>
      <c r="M28">
        <f>TPDDL_EOD!AK28+TPDDL_EOD!AL28</f>
        <v>69.599999999999994</v>
      </c>
      <c r="N28">
        <f t="shared" si="0"/>
        <v>265.96000000000004</v>
      </c>
      <c r="O28" s="154">
        <f t="shared" si="1"/>
        <v>0</v>
      </c>
      <c r="P28">
        <v>99.61999999999999</v>
      </c>
      <c r="Q28">
        <v>49.919999999999987</v>
      </c>
      <c r="R28">
        <v>18.819999999999997</v>
      </c>
      <c r="S28">
        <v>27.999999999999993</v>
      </c>
      <c r="T28">
        <v>69.59999999999998</v>
      </c>
      <c r="U28" s="156">
        <f t="shared" si="2"/>
        <v>265.95999999999992</v>
      </c>
      <c r="V28" s="154">
        <f t="shared" si="3"/>
        <v>0</v>
      </c>
      <c r="Y28">
        <f>BAWANA!AW28+BAWANA!AX28</f>
        <v>32</v>
      </c>
      <c r="Z28">
        <f>BAWANA!BD28+BAWANA!BE28</f>
        <v>0</v>
      </c>
      <c r="AA28">
        <f>BAWANA!X28+BAWANA!Y28</f>
        <v>32</v>
      </c>
      <c r="AB28">
        <f>BAWANA!AE28+BAWANA!AF28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265.95999999999998</v>
      </c>
      <c r="E29">
        <f>BAWANA!AM29</f>
        <v>0</v>
      </c>
      <c r="F29">
        <f t="shared" si="4"/>
        <v>256</v>
      </c>
      <c r="G29">
        <f t="shared" si="5"/>
        <v>265.95999999999998</v>
      </c>
      <c r="H29" s="154"/>
      <c r="I29">
        <f>BRPL_EOD!AK29+BRPL_EOD!AL29</f>
        <v>99.62</v>
      </c>
      <c r="J29">
        <f>BYPL_EOD!AK29+BYPL_EOD!AL29</f>
        <v>49.92</v>
      </c>
      <c r="K29">
        <f>MES_EOD!AK29+MES_EOD!AL29</f>
        <v>18.82</v>
      </c>
      <c r="L29">
        <f>NDMC_EOD!AK29+NDMC_EOD!AL29</f>
        <v>28</v>
      </c>
      <c r="M29">
        <f>TPDDL_EOD!AK29+TPDDL_EOD!AL29</f>
        <v>69.599999999999994</v>
      </c>
      <c r="N29">
        <f t="shared" si="0"/>
        <v>265.96000000000004</v>
      </c>
      <c r="O29" s="154">
        <f t="shared" si="1"/>
        <v>0</v>
      </c>
      <c r="P29">
        <v>99.61999999999999</v>
      </c>
      <c r="Q29">
        <v>49.919999999999987</v>
      </c>
      <c r="R29">
        <v>18.819999999999997</v>
      </c>
      <c r="S29">
        <v>27.999999999999993</v>
      </c>
      <c r="T29">
        <v>69.59999999999998</v>
      </c>
      <c r="U29" s="156">
        <f t="shared" si="2"/>
        <v>265.95999999999992</v>
      </c>
      <c r="V29" s="154">
        <f t="shared" si="3"/>
        <v>0</v>
      </c>
      <c r="Y29">
        <f>BAWANA!AW29+BAWANA!AX29</f>
        <v>32</v>
      </c>
      <c r="Z29">
        <f>BAWANA!BD29+BAWANA!BE29</f>
        <v>0</v>
      </c>
      <c r="AA29">
        <f>BAWANA!X29+BAWANA!Y29</f>
        <v>32</v>
      </c>
      <c r="AB29">
        <f>BAWANA!AE29+BAWANA!AF29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266.95999999999998</v>
      </c>
      <c r="E30">
        <f>BAWANA!AM30</f>
        <v>0</v>
      </c>
      <c r="F30">
        <f t="shared" si="4"/>
        <v>256</v>
      </c>
      <c r="G30">
        <f t="shared" si="5"/>
        <v>266.95999999999998</v>
      </c>
      <c r="H30" s="154"/>
      <c r="I30">
        <f>BRPL_EOD!AK30+BRPL_EOD!AL30</f>
        <v>99.62</v>
      </c>
      <c r="J30">
        <f>BYPL_EOD!AK30+BYPL_EOD!AL30</f>
        <v>49.92</v>
      </c>
      <c r="K30">
        <f>MES_EOD!AK30+MES_EOD!AL30</f>
        <v>19.82</v>
      </c>
      <c r="L30">
        <f>NDMC_EOD!AK30+NDMC_EOD!AL30</f>
        <v>28</v>
      </c>
      <c r="M30">
        <f>TPDDL_EOD!AK30+TPDDL_EOD!AL30</f>
        <v>69.599999999999994</v>
      </c>
      <c r="N30">
        <f t="shared" si="0"/>
        <v>266.96000000000004</v>
      </c>
      <c r="O30" s="154">
        <f t="shared" si="1"/>
        <v>0</v>
      </c>
      <c r="P30">
        <v>99.61999999999999</v>
      </c>
      <c r="Q30">
        <v>49.919999999999995</v>
      </c>
      <c r="R30">
        <v>19.819999999999997</v>
      </c>
      <c r="S30">
        <v>27.999999999999993</v>
      </c>
      <c r="T30">
        <v>69.59999999999998</v>
      </c>
      <c r="U30" s="156">
        <f t="shared" si="2"/>
        <v>266.95999999999998</v>
      </c>
      <c r="V30" s="154">
        <f t="shared" si="3"/>
        <v>0</v>
      </c>
      <c r="Y30">
        <f>BAWANA!AW30+BAWANA!AX30</f>
        <v>32</v>
      </c>
      <c r="Z30">
        <f>BAWANA!BD30+BAWANA!BE30</f>
        <v>0</v>
      </c>
      <c r="AA30">
        <f>BAWANA!X30+BAWANA!Y30</f>
        <v>32</v>
      </c>
      <c r="AB30">
        <f>BAWANA!AE30+BAWANA!AF30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268.52</v>
      </c>
      <c r="E31">
        <f>BAWANA!AM31</f>
        <v>0</v>
      </c>
      <c r="F31">
        <f t="shared" si="4"/>
        <v>256</v>
      </c>
      <c r="G31">
        <f t="shared" si="5"/>
        <v>268.52</v>
      </c>
      <c r="H31" s="154"/>
      <c r="I31">
        <f>BRPL_EOD!AK31+BRPL_EOD!AL31</f>
        <v>98</v>
      </c>
      <c r="J31">
        <f>BYPL_EOD!AK31+BYPL_EOD!AL31</f>
        <v>49.11</v>
      </c>
      <c r="K31">
        <f>MES_EOD!AK31+MES_EOD!AL31</f>
        <v>25.4</v>
      </c>
      <c r="L31">
        <f>NDMC_EOD!AK31+NDMC_EOD!AL31</f>
        <v>27.54</v>
      </c>
      <c r="M31">
        <f>TPDDL_EOD!AK31+TPDDL_EOD!AL31</f>
        <v>68.47</v>
      </c>
      <c r="N31">
        <f t="shared" si="0"/>
        <v>268.52</v>
      </c>
      <c r="O31" s="154">
        <f t="shared" si="1"/>
        <v>0</v>
      </c>
      <c r="P31">
        <v>98</v>
      </c>
      <c r="Q31">
        <v>49.11</v>
      </c>
      <c r="R31">
        <v>25.4</v>
      </c>
      <c r="S31">
        <v>27.54</v>
      </c>
      <c r="T31">
        <v>68.47</v>
      </c>
      <c r="U31" s="156">
        <f t="shared" si="2"/>
        <v>268.52</v>
      </c>
      <c r="V31" s="154">
        <f t="shared" si="3"/>
        <v>0</v>
      </c>
      <c r="Y31">
        <f>BAWANA!AW31+BAWANA!AX31</f>
        <v>31.48</v>
      </c>
      <c r="Z31">
        <f>BAWANA!BD31+BAWANA!BE31</f>
        <v>0</v>
      </c>
      <c r="AA31">
        <f>BAWANA!X31+BAWANA!Y31</f>
        <v>31.48</v>
      </c>
      <c r="AB31">
        <f>BAWANA!AE31+BAWANA!AF31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267.95999999999998</v>
      </c>
      <c r="E32">
        <f>BAWANA!AM32</f>
        <v>0</v>
      </c>
      <c r="F32">
        <f t="shared" si="4"/>
        <v>256</v>
      </c>
      <c r="G32">
        <f t="shared" si="5"/>
        <v>267.95999999999998</v>
      </c>
      <c r="H32" s="154"/>
      <c r="I32">
        <f>BRPL_EOD!AK32+BRPL_EOD!AL32</f>
        <v>99.62</v>
      </c>
      <c r="J32">
        <f>BYPL_EOD!AK32+BYPL_EOD!AL32</f>
        <v>49.92</v>
      </c>
      <c r="K32">
        <f>MES_EOD!AK32+MES_EOD!AL32</f>
        <v>20.82</v>
      </c>
      <c r="L32">
        <f>NDMC_EOD!AK32+NDMC_EOD!AL32</f>
        <v>28</v>
      </c>
      <c r="M32">
        <f>TPDDL_EOD!AK32+TPDDL_EOD!AL32</f>
        <v>69.599999999999994</v>
      </c>
      <c r="N32">
        <f t="shared" si="0"/>
        <v>267.96000000000004</v>
      </c>
      <c r="O32" s="154">
        <f t="shared" si="1"/>
        <v>0</v>
      </c>
      <c r="P32">
        <v>99.61999999999999</v>
      </c>
      <c r="Q32">
        <v>49.919999999999995</v>
      </c>
      <c r="R32">
        <v>20.819999999999997</v>
      </c>
      <c r="S32">
        <v>27.999999999999993</v>
      </c>
      <c r="T32">
        <v>69.59999999999998</v>
      </c>
      <c r="U32" s="156">
        <f t="shared" si="2"/>
        <v>267.95999999999998</v>
      </c>
      <c r="V32" s="154">
        <f t="shared" si="3"/>
        <v>0</v>
      </c>
      <c r="Y32">
        <f>BAWANA!AW32+BAWANA!AX32</f>
        <v>32</v>
      </c>
      <c r="Z32">
        <f>BAWANA!BD32+BAWANA!BE32</f>
        <v>0</v>
      </c>
      <c r="AA32">
        <f>BAWANA!X32+BAWANA!Y32</f>
        <v>32</v>
      </c>
      <c r="AB32">
        <f>BAWANA!AE32+BAWANA!AF32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268.20999999999998</v>
      </c>
      <c r="E33">
        <f>BAWANA!AM33</f>
        <v>0</v>
      </c>
      <c r="F33">
        <f t="shared" si="4"/>
        <v>256</v>
      </c>
      <c r="G33">
        <f t="shared" si="5"/>
        <v>268.20999999999998</v>
      </c>
      <c r="H33" s="154"/>
      <c r="I33">
        <f>BRPL_EOD!AK33+BRPL_EOD!AL33</f>
        <v>98.97</v>
      </c>
      <c r="J33">
        <f>BYPL_EOD!AK33+BYPL_EOD!AL33</f>
        <v>49.6</v>
      </c>
      <c r="K33">
        <f>MES_EOD!AK33+MES_EOD!AL33</f>
        <v>22.68</v>
      </c>
      <c r="L33">
        <f>NDMC_EOD!AK33+NDMC_EOD!AL33</f>
        <v>27.82</v>
      </c>
      <c r="M33">
        <f>TPDDL_EOD!AK33+TPDDL_EOD!AL33</f>
        <v>69.150000000000006</v>
      </c>
      <c r="N33">
        <f t="shared" si="0"/>
        <v>268.22000000000003</v>
      </c>
      <c r="O33" s="154">
        <f t="shared" si="1"/>
        <v>-1.0000000000047748E-2</v>
      </c>
      <c r="P33">
        <v>98.966310118559377</v>
      </c>
      <c r="Q33">
        <v>49.598150771754526</v>
      </c>
      <c r="R33">
        <v>22.679154425471623</v>
      </c>
      <c r="S33">
        <v>27.818962791738119</v>
      </c>
      <c r="T33">
        <v>69.147421892476316</v>
      </c>
      <c r="U33" s="156">
        <f t="shared" si="2"/>
        <v>268.20999999999998</v>
      </c>
      <c r="V33" s="154">
        <f t="shared" si="3"/>
        <v>0</v>
      </c>
      <c r="Y33">
        <f>BAWANA!AW33+BAWANA!AX33</f>
        <v>31.79</v>
      </c>
      <c r="Z33">
        <f>BAWANA!BD33+BAWANA!BE33</f>
        <v>0</v>
      </c>
      <c r="AA33">
        <f>BAWANA!X33+BAWANA!Y33</f>
        <v>31.79</v>
      </c>
      <c r="AB33">
        <f>BAWANA!AE33+BAWANA!AF33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268.31</v>
      </c>
      <c r="E34">
        <f>BAWANA!AM34</f>
        <v>0</v>
      </c>
      <c r="F34">
        <f t="shared" si="4"/>
        <v>256</v>
      </c>
      <c r="G34">
        <f t="shared" si="5"/>
        <v>268.31</v>
      </c>
      <c r="H34" s="154"/>
      <c r="I34">
        <f>BRPL_EOD!AK34+BRPL_EOD!AL34</f>
        <v>98.64</v>
      </c>
      <c r="J34">
        <f>BYPL_EOD!AK34+BYPL_EOD!AL34</f>
        <v>49.43</v>
      </c>
      <c r="K34">
        <f>MES_EOD!AK34+MES_EOD!AL34</f>
        <v>23.59</v>
      </c>
      <c r="L34">
        <f>NDMC_EOD!AK34+NDMC_EOD!AL34</f>
        <v>27.73</v>
      </c>
      <c r="M34">
        <f>TPDDL_EOD!AK34+TPDDL_EOD!AL34</f>
        <v>68.92</v>
      </c>
      <c r="N34">
        <f t="shared" si="0"/>
        <v>268.31</v>
      </c>
      <c r="O34" s="154">
        <f t="shared" si="1"/>
        <v>0</v>
      </c>
      <c r="P34">
        <v>98.64</v>
      </c>
      <c r="Q34">
        <v>49.43</v>
      </c>
      <c r="R34">
        <v>23.59</v>
      </c>
      <c r="S34">
        <v>27.73</v>
      </c>
      <c r="T34">
        <v>68.92</v>
      </c>
      <c r="U34" s="156">
        <f t="shared" si="2"/>
        <v>268.31</v>
      </c>
      <c r="V34" s="154">
        <f t="shared" si="3"/>
        <v>0</v>
      </c>
      <c r="Y34">
        <f>BAWANA!AW34+BAWANA!AX34</f>
        <v>31.69</v>
      </c>
      <c r="Z34">
        <f>BAWANA!BD34+BAWANA!BE34</f>
        <v>0</v>
      </c>
      <c r="AA34">
        <f>BAWANA!X34+BAWANA!Y34</f>
        <v>31.69</v>
      </c>
      <c r="AB34">
        <f>BAWANA!AE34+BAWANA!AF34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265.95999999999998</v>
      </c>
      <c r="E35">
        <f>BAWANA!AM35</f>
        <v>0</v>
      </c>
      <c r="F35">
        <f t="shared" si="4"/>
        <v>256</v>
      </c>
      <c r="G35">
        <f t="shared" si="5"/>
        <v>265.95999999999998</v>
      </c>
      <c r="H35" s="154"/>
      <c r="I35">
        <f>BRPL_EOD!AK35+BRPL_EOD!AL35</f>
        <v>99.62</v>
      </c>
      <c r="J35">
        <f>BYPL_EOD!AK35+BYPL_EOD!AL35</f>
        <v>49.92</v>
      </c>
      <c r="K35">
        <f>MES_EOD!AK35+MES_EOD!AL35</f>
        <v>23.82</v>
      </c>
      <c r="L35">
        <f>NDMC_EOD!AK35+NDMC_EOD!AL35</f>
        <v>23</v>
      </c>
      <c r="M35">
        <f>TPDDL_EOD!AK35+TPDDL_EOD!AL35</f>
        <v>69.599999999999994</v>
      </c>
      <c r="N35">
        <f t="shared" si="0"/>
        <v>265.96000000000004</v>
      </c>
      <c r="O35" s="154">
        <f t="shared" si="1"/>
        <v>0</v>
      </c>
      <c r="P35">
        <v>99.61999999999999</v>
      </c>
      <c r="Q35">
        <v>49.919999999999987</v>
      </c>
      <c r="R35">
        <v>23.819999999999997</v>
      </c>
      <c r="S35">
        <v>22.999999999999996</v>
      </c>
      <c r="T35">
        <v>69.59999999999998</v>
      </c>
      <c r="U35" s="156">
        <f t="shared" si="2"/>
        <v>265.95999999999992</v>
      </c>
      <c r="V35" s="154">
        <f t="shared" si="3"/>
        <v>0</v>
      </c>
      <c r="Y35">
        <f>BAWANA!AW35+BAWANA!AX35</f>
        <v>32</v>
      </c>
      <c r="Z35">
        <f>BAWANA!BD35+BAWANA!BE35</f>
        <v>0</v>
      </c>
      <c r="AA35">
        <f>BAWANA!X35+BAWANA!Y35</f>
        <v>32</v>
      </c>
      <c r="AB35">
        <f>BAWANA!AE35+BAWANA!AF35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266.95999999999998</v>
      </c>
      <c r="E36">
        <f>BAWANA!AM36</f>
        <v>0</v>
      </c>
      <c r="F36">
        <f t="shared" si="4"/>
        <v>256</v>
      </c>
      <c r="G36">
        <f t="shared" si="5"/>
        <v>266.95999999999998</v>
      </c>
      <c r="H36" s="154"/>
      <c r="I36">
        <f>BRPL_EOD!AK36+BRPL_EOD!AL36</f>
        <v>99.62</v>
      </c>
      <c r="J36">
        <f>BYPL_EOD!AK36+BYPL_EOD!AL36</f>
        <v>49.92</v>
      </c>
      <c r="K36">
        <f>MES_EOD!AK36+MES_EOD!AL36</f>
        <v>24.82</v>
      </c>
      <c r="L36">
        <f>NDMC_EOD!AK36+NDMC_EOD!AL36</f>
        <v>23</v>
      </c>
      <c r="M36">
        <f>TPDDL_EOD!AK36+TPDDL_EOD!AL36</f>
        <v>69.599999999999994</v>
      </c>
      <c r="N36">
        <f t="shared" si="0"/>
        <v>266.96000000000004</v>
      </c>
      <c r="O36" s="154">
        <f t="shared" si="1"/>
        <v>0</v>
      </c>
      <c r="P36">
        <v>99.61999999999999</v>
      </c>
      <c r="Q36">
        <v>49.919999999999995</v>
      </c>
      <c r="R36">
        <v>24.819999999999997</v>
      </c>
      <c r="S36">
        <v>22.999999999999996</v>
      </c>
      <c r="T36">
        <v>69.59999999999998</v>
      </c>
      <c r="U36" s="156">
        <f t="shared" si="2"/>
        <v>266.95999999999998</v>
      </c>
      <c r="V36" s="154">
        <f t="shared" si="3"/>
        <v>0</v>
      </c>
      <c r="Y36">
        <f>BAWANA!AW36+BAWANA!AX36</f>
        <v>32</v>
      </c>
      <c r="Z36">
        <f>BAWANA!BD36+BAWANA!BE36</f>
        <v>0</v>
      </c>
      <c r="AA36">
        <f>BAWANA!X36+BAWANA!Y36</f>
        <v>32</v>
      </c>
      <c r="AB36">
        <f>BAWANA!AE36+BAWANA!AF36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268.31</v>
      </c>
      <c r="E37">
        <f>BAWANA!AM37</f>
        <v>0</v>
      </c>
      <c r="F37">
        <f t="shared" si="4"/>
        <v>256</v>
      </c>
      <c r="G37">
        <f t="shared" si="5"/>
        <v>268.31</v>
      </c>
      <c r="H37" s="154"/>
      <c r="I37">
        <f>BRPL_EOD!AK37+BRPL_EOD!AL37</f>
        <v>98.64</v>
      </c>
      <c r="J37">
        <f>BYPL_EOD!AK37+BYPL_EOD!AL37</f>
        <v>49.43</v>
      </c>
      <c r="K37">
        <f>MES_EOD!AK37+MES_EOD!AL37</f>
        <v>28.54</v>
      </c>
      <c r="L37">
        <f>NDMC_EOD!AK37+NDMC_EOD!AL37</f>
        <v>22.78</v>
      </c>
      <c r="M37">
        <f>TPDDL_EOD!AK37+TPDDL_EOD!AL37</f>
        <v>68.92</v>
      </c>
      <c r="N37">
        <f t="shared" si="0"/>
        <v>268.31</v>
      </c>
      <c r="O37" s="154">
        <f t="shared" si="1"/>
        <v>0</v>
      </c>
      <c r="P37">
        <v>98.64</v>
      </c>
      <c r="Q37">
        <v>49.43</v>
      </c>
      <c r="R37">
        <v>28.54</v>
      </c>
      <c r="S37">
        <v>22.78</v>
      </c>
      <c r="T37">
        <v>68.92</v>
      </c>
      <c r="U37" s="156">
        <f t="shared" si="2"/>
        <v>268.31</v>
      </c>
      <c r="V37" s="154">
        <f t="shared" si="3"/>
        <v>0</v>
      </c>
      <c r="Y37">
        <f>BAWANA!AW37+BAWANA!AX37</f>
        <v>31.69</v>
      </c>
      <c r="Z37">
        <f>BAWANA!BD37+BAWANA!BE37</f>
        <v>0</v>
      </c>
      <c r="AA37">
        <f>BAWANA!X37+BAWANA!Y37</f>
        <v>31.69</v>
      </c>
      <c r="AB37">
        <f>BAWANA!AE37+BAWANA!AF37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266.95999999999998</v>
      </c>
      <c r="E38">
        <f>BAWANA!AM38</f>
        <v>0</v>
      </c>
      <c r="F38">
        <f t="shared" si="4"/>
        <v>256</v>
      </c>
      <c r="G38">
        <f t="shared" si="5"/>
        <v>266.95999999999998</v>
      </c>
      <c r="H38" s="154"/>
      <c r="I38">
        <f>BRPL_EOD!AK38+BRPL_EOD!AL38</f>
        <v>99.62</v>
      </c>
      <c r="J38">
        <f>BYPL_EOD!AK38+BYPL_EOD!AL38</f>
        <v>49.92</v>
      </c>
      <c r="K38">
        <f>MES_EOD!AK38+MES_EOD!AL38</f>
        <v>24.82</v>
      </c>
      <c r="L38">
        <f>NDMC_EOD!AK38+NDMC_EOD!AL38</f>
        <v>23</v>
      </c>
      <c r="M38">
        <f>TPDDL_EOD!AK38+TPDDL_EOD!AL38</f>
        <v>69.599999999999994</v>
      </c>
      <c r="N38">
        <f t="shared" si="0"/>
        <v>266.96000000000004</v>
      </c>
      <c r="O38" s="154">
        <f t="shared" si="1"/>
        <v>0</v>
      </c>
      <c r="P38">
        <v>99.61999999999999</v>
      </c>
      <c r="Q38">
        <v>49.919999999999995</v>
      </c>
      <c r="R38">
        <v>24.819999999999997</v>
      </c>
      <c r="S38">
        <v>22.999999999999996</v>
      </c>
      <c r="T38">
        <v>69.59999999999998</v>
      </c>
      <c r="U38" s="156">
        <f t="shared" si="2"/>
        <v>266.95999999999998</v>
      </c>
      <c r="V38" s="154">
        <f t="shared" si="3"/>
        <v>0</v>
      </c>
      <c r="Y38">
        <f>BAWANA!AW38+BAWANA!AX38</f>
        <v>32</v>
      </c>
      <c r="Z38">
        <f>BAWANA!BD38+BAWANA!BE38</f>
        <v>0</v>
      </c>
      <c r="AA38">
        <f>BAWANA!X38+BAWANA!Y38</f>
        <v>32</v>
      </c>
      <c r="AB38">
        <f>BAWANA!AE38+BAWANA!AF38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267.95999999999998</v>
      </c>
      <c r="E39">
        <f>BAWANA!AM39</f>
        <v>0</v>
      </c>
      <c r="F39">
        <f t="shared" si="4"/>
        <v>256</v>
      </c>
      <c r="G39">
        <f t="shared" si="5"/>
        <v>267.95999999999998</v>
      </c>
      <c r="H39" s="154"/>
      <c r="I39">
        <f>BRPL_EOD!AK39+BRPL_EOD!AL39</f>
        <v>99.62</v>
      </c>
      <c r="J39">
        <f>BYPL_EOD!AK39+BYPL_EOD!AL39</f>
        <v>49.92</v>
      </c>
      <c r="K39">
        <f>MES_EOD!AK39+MES_EOD!AL39</f>
        <v>25.82</v>
      </c>
      <c r="L39">
        <f>NDMC_EOD!AK39+NDMC_EOD!AL39</f>
        <v>23</v>
      </c>
      <c r="M39">
        <f>TPDDL_EOD!AK39+TPDDL_EOD!AL39</f>
        <v>69.599999999999994</v>
      </c>
      <c r="N39">
        <f t="shared" si="0"/>
        <v>267.96000000000004</v>
      </c>
      <c r="O39" s="154">
        <f t="shared" si="1"/>
        <v>0</v>
      </c>
      <c r="P39">
        <v>99.61999999999999</v>
      </c>
      <c r="Q39">
        <v>49.919999999999995</v>
      </c>
      <c r="R39">
        <v>25.819999999999993</v>
      </c>
      <c r="S39">
        <v>22.999999999999996</v>
      </c>
      <c r="T39">
        <v>69.59999999999998</v>
      </c>
      <c r="U39" s="156">
        <f t="shared" si="2"/>
        <v>267.95999999999998</v>
      </c>
      <c r="V39" s="154">
        <f t="shared" si="3"/>
        <v>0</v>
      </c>
      <c r="Y39">
        <f>BAWANA!AW39+BAWANA!AX39</f>
        <v>32</v>
      </c>
      <c r="Z39">
        <f>BAWANA!BD39+BAWANA!BE39</f>
        <v>0</v>
      </c>
      <c r="AA39">
        <f>BAWANA!X39+BAWANA!Y39</f>
        <v>32</v>
      </c>
      <c r="AB39">
        <f>BAWANA!AE39+BAWANA!AF39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267.95999999999998</v>
      </c>
      <c r="E40">
        <f>BAWANA!AM40</f>
        <v>0</v>
      </c>
      <c r="F40">
        <f t="shared" si="4"/>
        <v>256</v>
      </c>
      <c r="G40">
        <f t="shared" si="5"/>
        <v>267.95999999999998</v>
      </c>
      <c r="H40" s="154"/>
      <c r="I40">
        <f>BRPL_EOD!AK40+BRPL_EOD!AL40</f>
        <v>99.62</v>
      </c>
      <c r="J40">
        <f>BYPL_EOD!AK40+BYPL_EOD!AL40</f>
        <v>49.92</v>
      </c>
      <c r="K40">
        <f>MES_EOD!AK40+MES_EOD!AL40</f>
        <v>25.82</v>
      </c>
      <c r="L40">
        <f>NDMC_EOD!AK40+NDMC_EOD!AL40</f>
        <v>23</v>
      </c>
      <c r="M40">
        <f>TPDDL_EOD!AK40+TPDDL_EOD!AL40</f>
        <v>69.599999999999994</v>
      </c>
      <c r="N40">
        <f t="shared" si="0"/>
        <v>267.96000000000004</v>
      </c>
      <c r="O40" s="154">
        <f t="shared" si="1"/>
        <v>0</v>
      </c>
      <c r="P40">
        <v>99.61999999999999</v>
      </c>
      <c r="Q40">
        <v>49.919999999999995</v>
      </c>
      <c r="R40">
        <v>25.819999999999993</v>
      </c>
      <c r="S40">
        <v>22.999999999999996</v>
      </c>
      <c r="T40">
        <v>69.59999999999998</v>
      </c>
      <c r="U40" s="156">
        <f t="shared" si="2"/>
        <v>267.95999999999998</v>
      </c>
      <c r="V40" s="154">
        <f t="shared" si="3"/>
        <v>0</v>
      </c>
      <c r="Y40">
        <f>BAWANA!AW40+BAWANA!AX40</f>
        <v>32</v>
      </c>
      <c r="Z40">
        <f>BAWANA!BD40+BAWANA!BE40</f>
        <v>0</v>
      </c>
      <c r="AA40">
        <f>BAWANA!X40+BAWANA!Y40</f>
        <v>32</v>
      </c>
      <c r="AB40">
        <f>BAWANA!AE40+BAWANA!AF40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267.95999999999998</v>
      </c>
      <c r="E41">
        <f>BAWANA!AM41</f>
        <v>0</v>
      </c>
      <c r="F41">
        <f t="shared" si="4"/>
        <v>256</v>
      </c>
      <c r="G41">
        <f t="shared" si="5"/>
        <v>267.95999999999998</v>
      </c>
      <c r="H41" s="154"/>
      <c r="I41">
        <f>BRPL_EOD!AK41+BRPL_EOD!AL41</f>
        <v>99.62</v>
      </c>
      <c r="J41">
        <f>BYPL_EOD!AK41+BYPL_EOD!AL41</f>
        <v>49.92</v>
      </c>
      <c r="K41">
        <f>MES_EOD!AK41+MES_EOD!AL41</f>
        <v>25.82</v>
      </c>
      <c r="L41">
        <f>NDMC_EOD!AK41+NDMC_EOD!AL41</f>
        <v>23</v>
      </c>
      <c r="M41">
        <f>TPDDL_EOD!AK41+TPDDL_EOD!AL41</f>
        <v>69.599999999999994</v>
      </c>
      <c r="N41">
        <f t="shared" si="0"/>
        <v>267.96000000000004</v>
      </c>
      <c r="O41" s="154">
        <f t="shared" si="1"/>
        <v>0</v>
      </c>
      <c r="P41">
        <v>99.61999999999999</v>
      </c>
      <c r="Q41">
        <v>49.919999999999995</v>
      </c>
      <c r="R41">
        <v>25.819999999999993</v>
      </c>
      <c r="S41">
        <v>22.999999999999996</v>
      </c>
      <c r="T41">
        <v>69.59999999999998</v>
      </c>
      <c r="U41" s="156">
        <f t="shared" si="2"/>
        <v>267.95999999999998</v>
      </c>
      <c r="V41" s="154">
        <f t="shared" si="3"/>
        <v>0</v>
      </c>
      <c r="Y41">
        <f>BAWANA!AW41+BAWANA!AX41</f>
        <v>32</v>
      </c>
      <c r="Z41">
        <f>BAWANA!BD41+BAWANA!BE41</f>
        <v>0</v>
      </c>
      <c r="AA41">
        <f>BAWANA!X41+BAWANA!Y41</f>
        <v>32</v>
      </c>
      <c r="AB41">
        <f>BAWANA!AE41+BAWANA!AF41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267.95999999999998</v>
      </c>
      <c r="E42">
        <f>BAWANA!AM42</f>
        <v>0</v>
      </c>
      <c r="F42">
        <f t="shared" si="4"/>
        <v>256</v>
      </c>
      <c r="G42">
        <f t="shared" si="5"/>
        <v>267.95999999999998</v>
      </c>
      <c r="H42" s="154"/>
      <c r="I42">
        <f>BRPL_EOD!AK42+BRPL_EOD!AL42</f>
        <v>99.62</v>
      </c>
      <c r="J42">
        <f>BYPL_EOD!AK42+BYPL_EOD!AL42</f>
        <v>49.92</v>
      </c>
      <c r="K42">
        <f>MES_EOD!AK42+MES_EOD!AL42</f>
        <v>25.82</v>
      </c>
      <c r="L42">
        <f>NDMC_EOD!AK42+NDMC_EOD!AL42</f>
        <v>23</v>
      </c>
      <c r="M42">
        <f>TPDDL_EOD!AK42+TPDDL_EOD!AL42</f>
        <v>69.599999999999994</v>
      </c>
      <c r="N42">
        <f t="shared" si="0"/>
        <v>267.96000000000004</v>
      </c>
      <c r="O42" s="154">
        <f t="shared" si="1"/>
        <v>0</v>
      </c>
      <c r="P42">
        <v>99.61999999999999</v>
      </c>
      <c r="Q42">
        <v>49.919999999999995</v>
      </c>
      <c r="R42">
        <v>25.819999999999993</v>
      </c>
      <c r="S42">
        <v>22.999999999999996</v>
      </c>
      <c r="T42">
        <v>69.59999999999998</v>
      </c>
      <c r="U42" s="156">
        <f t="shared" si="2"/>
        <v>267.95999999999998</v>
      </c>
      <c r="V42" s="154">
        <f t="shared" si="3"/>
        <v>0</v>
      </c>
      <c r="Y42">
        <f>BAWANA!AW42+BAWANA!AX42</f>
        <v>32</v>
      </c>
      <c r="Z42">
        <f>BAWANA!BD42+BAWANA!BE42</f>
        <v>0</v>
      </c>
      <c r="AA42">
        <f>BAWANA!X42+BAWANA!Y42</f>
        <v>32</v>
      </c>
      <c r="AB42">
        <f>BAWANA!AE42+BAWANA!AF42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268.42</v>
      </c>
      <c r="E43">
        <f>BAWANA!AM43</f>
        <v>0</v>
      </c>
      <c r="F43">
        <f t="shared" si="4"/>
        <v>256</v>
      </c>
      <c r="G43">
        <f t="shared" si="5"/>
        <v>268.42</v>
      </c>
      <c r="H43" s="154"/>
      <c r="I43">
        <f>BRPL_EOD!AK43+BRPL_EOD!AL43</f>
        <v>98.32</v>
      </c>
      <c r="J43">
        <f>BYPL_EOD!AK43+BYPL_EOD!AL43</f>
        <v>49.27</v>
      </c>
      <c r="K43">
        <f>MES_EOD!AK43+MES_EOD!AL43</f>
        <v>29.44</v>
      </c>
      <c r="L43">
        <f>NDMC_EOD!AK43+NDMC_EOD!AL43</f>
        <v>22.7</v>
      </c>
      <c r="M43">
        <f>TPDDL_EOD!AK43+TPDDL_EOD!AL43</f>
        <v>68.69</v>
      </c>
      <c r="N43">
        <f t="shared" si="0"/>
        <v>268.41999999999996</v>
      </c>
      <c r="O43" s="154">
        <f t="shared" si="1"/>
        <v>0</v>
      </c>
      <c r="P43">
        <v>98.320000000000007</v>
      </c>
      <c r="Q43">
        <v>49.27000000000001</v>
      </c>
      <c r="R43">
        <v>29.440000000000008</v>
      </c>
      <c r="S43">
        <v>22.700000000000003</v>
      </c>
      <c r="T43">
        <v>68.690000000000012</v>
      </c>
      <c r="U43" s="156">
        <f t="shared" si="2"/>
        <v>268.42</v>
      </c>
      <c r="V43" s="154">
        <f t="shared" si="3"/>
        <v>0</v>
      </c>
      <c r="Y43">
        <f>BAWANA!AW43+BAWANA!AX43</f>
        <v>31.58</v>
      </c>
      <c r="Z43">
        <f>BAWANA!BD43+BAWANA!BE43</f>
        <v>0</v>
      </c>
      <c r="AA43">
        <f>BAWANA!X43+BAWANA!Y43</f>
        <v>31.58</v>
      </c>
      <c r="AB43">
        <f>BAWANA!AE43+BAWANA!AF43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265.95999999999998</v>
      </c>
      <c r="E44">
        <f>BAWANA!AM44</f>
        <v>0</v>
      </c>
      <c r="F44">
        <f t="shared" si="4"/>
        <v>256</v>
      </c>
      <c r="G44">
        <f t="shared" si="5"/>
        <v>265.95999999999998</v>
      </c>
      <c r="H44" s="154"/>
      <c r="I44">
        <f>BRPL_EOD!AK44+BRPL_EOD!AL44</f>
        <v>99.62</v>
      </c>
      <c r="J44">
        <f>BYPL_EOD!AK44+BYPL_EOD!AL44</f>
        <v>49.92</v>
      </c>
      <c r="K44">
        <f>MES_EOD!AK44+MES_EOD!AL44</f>
        <v>23.82</v>
      </c>
      <c r="L44">
        <f>NDMC_EOD!AK44+NDMC_EOD!AL44</f>
        <v>23</v>
      </c>
      <c r="M44">
        <f>TPDDL_EOD!AK44+TPDDL_EOD!AL44</f>
        <v>69.599999999999994</v>
      </c>
      <c r="N44">
        <f t="shared" si="0"/>
        <v>265.96000000000004</v>
      </c>
      <c r="O44" s="154">
        <f t="shared" si="1"/>
        <v>0</v>
      </c>
      <c r="P44">
        <v>99.61999999999999</v>
      </c>
      <c r="Q44">
        <v>49.919999999999987</v>
      </c>
      <c r="R44">
        <v>23.819999999999997</v>
      </c>
      <c r="S44">
        <v>22.999999999999996</v>
      </c>
      <c r="T44">
        <v>69.59999999999998</v>
      </c>
      <c r="U44" s="156">
        <f t="shared" si="2"/>
        <v>265.95999999999992</v>
      </c>
      <c r="V44" s="154">
        <f t="shared" si="3"/>
        <v>0</v>
      </c>
      <c r="Y44">
        <f>BAWANA!AW44+BAWANA!AX44</f>
        <v>32</v>
      </c>
      <c r="Z44">
        <f>BAWANA!BD44+BAWANA!BE44</f>
        <v>0</v>
      </c>
      <c r="AA44">
        <f>BAWANA!X44+BAWANA!Y44</f>
        <v>32</v>
      </c>
      <c r="AB44">
        <f>BAWANA!AE44+BAWANA!AF44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266.95999999999998</v>
      </c>
      <c r="E45">
        <f>BAWANA!AM45</f>
        <v>0</v>
      </c>
      <c r="F45">
        <f t="shared" si="4"/>
        <v>256</v>
      </c>
      <c r="G45">
        <f t="shared" si="5"/>
        <v>266.95999999999998</v>
      </c>
      <c r="H45" s="154"/>
      <c r="I45">
        <f>BRPL_EOD!AK45+BRPL_EOD!AL45</f>
        <v>99.62</v>
      </c>
      <c r="J45">
        <f>BYPL_EOD!AK45+BYPL_EOD!AL45</f>
        <v>49.92</v>
      </c>
      <c r="K45">
        <f>MES_EOD!AK45+MES_EOD!AL45</f>
        <v>24.82</v>
      </c>
      <c r="L45">
        <f>NDMC_EOD!AK45+NDMC_EOD!AL45</f>
        <v>23</v>
      </c>
      <c r="M45">
        <f>TPDDL_EOD!AK45+TPDDL_EOD!AL45</f>
        <v>69.599999999999994</v>
      </c>
      <c r="N45">
        <f t="shared" si="0"/>
        <v>266.96000000000004</v>
      </c>
      <c r="O45" s="154">
        <f t="shared" si="1"/>
        <v>0</v>
      </c>
      <c r="P45">
        <v>99.61999999999999</v>
      </c>
      <c r="Q45">
        <v>49.919999999999995</v>
      </c>
      <c r="R45">
        <v>24.819999999999997</v>
      </c>
      <c r="S45">
        <v>22.999999999999996</v>
      </c>
      <c r="T45">
        <v>69.59999999999998</v>
      </c>
      <c r="U45" s="156">
        <f t="shared" si="2"/>
        <v>266.95999999999998</v>
      </c>
      <c r="V45" s="154">
        <f t="shared" si="3"/>
        <v>0</v>
      </c>
      <c r="Y45">
        <f>BAWANA!AW45+BAWANA!AX45</f>
        <v>32</v>
      </c>
      <c r="Z45">
        <f>BAWANA!BD45+BAWANA!BE45</f>
        <v>0</v>
      </c>
      <c r="AA45">
        <f>BAWANA!X45+BAWANA!Y45</f>
        <v>32</v>
      </c>
      <c r="AB45">
        <f>BAWANA!AE45+BAWANA!AF45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265.95999999999998</v>
      </c>
      <c r="E46">
        <f>BAWANA!AM46</f>
        <v>0</v>
      </c>
      <c r="F46">
        <f t="shared" si="4"/>
        <v>256</v>
      </c>
      <c r="G46">
        <f t="shared" si="5"/>
        <v>265.95999999999998</v>
      </c>
      <c r="H46" s="154"/>
      <c r="I46">
        <f>BRPL_EOD!AK46+BRPL_EOD!AL46</f>
        <v>99.62</v>
      </c>
      <c r="J46">
        <f>BYPL_EOD!AK46+BYPL_EOD!AL46</f>
        <v>49.92</v>
      </c>
      <c r="K46">
        <f>MES_EOD!AK46+MES_EOD!AL46</f>
        <v>23.82</v>
      </c>
      <c r="L46">
        <f>NDMC_EOD!AK46+NDMC_EOD!AL46</f>
        <v>23</v>
      </c>
      <c r="M46">
        <f>TPDDL_EOD!AK46+TPDDL_EOD!AL46</f>
        <v>69.599999999999994</v>
      </c>
      <c r="N46">
        <f t="shared" si="0"/>
        <v>265.96000000000004</v>
      </c>
      <c r="O46" s="154">
        <f t="shared" si="1"/>
        <v>0</v>
      </c>
      <c r="P46">
        <v>99.61999999999999</v>
      </c>
      <c r="Q46">
        <v>49.919999999999987</v>
      </c>
      <c r="R46">
        <v>23.819999999999997</v>
      </c>
      <c r="S46">
        <v>22.999999999999996</v>
      </c>
      <c r="T46">
        <v>69.59999999999998</v>
      </c>
      <c r="U46" s="156">
        <f t="shared" si="2"/>
        <v>265.95999999999992</v>
      </c>
      <c r="V46" s="154">
        <f t="shared" si="3"/>
        <v>0</v>
      </c>
      <c r="Y46">
        <f>BAWANA!AW46+BAWANA!AX46</f>
        <v>32</v>
      </c>
      <c r="Z46">
        <f>BAWANA!BD46+BAWANA!BE46</f>
        <v>0</v>
      </c>
      <c r="AA46">
        <f>BAWANA!X46+BAWANA!Y46</f>
        <v>32</v>
      </c>
      <c r="AB46">
        <f>BAWANA!AE46+BAWANA!AF46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268.31</v>
      </c>
      <c r="E47">
        <f>BAWANA!AM47</f>
        <v>0</v>
      </c>
      <c r="F47">
        <f t="shared" si="4"/>
        <v>256</v>
      </c>
      <c r="G47">
        <f t="shared" si="5"/>
        <v>268.31</v>
      </c>
      <c r="H47" s="154"/>
      <c r="I47">
        <f>BRPL_EOD!AK47+BRPL_EOD!AL47</f>
        <v>98.64</v>
      </c>
      <c r="J47">
        <f>BYPL_EOD!AK47+BYPL_EOD!AL47</f>
        <v>49.43</v>
      </c>
      <c r="K47">
        <f>MES_EOD!AK47+MES_EOD!AL47</f>
        <v>23.59</v>
      </c>
      <c r="L47">
        <f>NDMC_EOD!AK47+NDMC_EOD!AL47</f>
        <v>27.73</v>
      </c>
      <c r="M47">
        <f>TPDDL_EOD!AK47+TPDDL_EOD!AL47</f>
        <v>68.92</v>
      </c>
      <c r="N47">
        <f t="shared" si="0"/>
        <v>268.31</v>
      </c>
      <c r="O47" s="154">
        <f t="shared" si="1"/>
        <v>0</v>
      </c>
      <c r="P47">
        <v>98.64</v>
      </c>
      <c r="Q47">
        <v>49.43</v>
      </c>
      <c r="R47">
        <v>23.59</v>
      </c>
      <c r="S47">
        <v>27.73</v>
      </c>
      <c r="T47">
        <v>68.92</v>
      </c>
      <c r="U47" s="156">
        <f t="shared" si="2"/>
        <v>268.31</v>
      </c>
      <c r="V47" s="154">
        <f t="shared" si="3"/>
        <v>0</v>
      </c>
      <c r="Y47">
        <f>BAWANA!AW47+BAWANA!AX47</f>
        <v>31.69</v>
      </c>
      <c r="Z47">
        <f>BAWANA!BD47+BAWANA!BE47</f>
        <v>0</v>
      </c>
      <c r="AA47">
        <f>BAWANA!X47+BAWANA!Y47</f>
        <v>31.69</v>
      </c>
      <c r="AB47">
        <f>BAWANA!AE47+BAWANA!AF47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268.31</v>
      </c>
      <c r="E48">
        <f>BAWANA!AM48</f>
        <v>0</v>
      </c>
      <c r="F48">
        <f t="shared" si="4"/>
        <v>256</v>
      </c>
      <c r="G48">
        <f t="shared" si="5"/>
        <v>268.31</v>
      </c>
      <c r="H48" s="154"/>
      <c r="I48">
        <f>BRPL_EOD!AK48+BRPL_EOD!AL48</f>
        <v>98.64</v>
      </c>
      <c r="J48">
        <f>BYPL_EOD!AK48+BYPL_EOD!AL48</f>
        <v>49.43</v>
      </c>
      <c r="K48">
        <f>MES_EOD!AK48+MES_EOD!AL48</f>
        <v>23.59</v>
      </c>
      <c r="L48">
        <f>NDMC_EOD!AK48+NDMC_EOD!AL48</f>
        <v>27.73</v>
      </c>
      <c r="M48">
        <f>TPDDL_EOD!AK48+TPDDL_EOD!AL48</f>
        <v>68.92</v>
      </c>
      <c r="N48">
        <f t="shared" si="0"/>
        <v>268.31</v>
      </c>
      <c r="O48" s="154">
        <f t="shared" si="1"/>
        <v>0</v>
      </c>
      <c r="P48">
        <v>98.64</v>
      </c>
      <c r="Q48">
        <v>49.43</v>
      </c>
      <c r="R48">
        <v>23.59</v>
      </c>
      <c r="S48">
        <v>27.73</v>
      </c>
      <c r="T48">
        <v>68.92</v>
      </c>
      <c r="U48" s="156">
        <f t="shared" si="2"/>
        <v>268.31</v>
      </c>
      <c r="V48" s="154">
        <f t="shared" si="3"/>
        <v>0</v>
      </c>
      <c r="Y48">
        <f>BAWANA!AW48+BAWANA!AX48</f>
        <v>31.69</v>
      </c>
      <c r="Z48">
        <f>BAWANA!BD48+BAWANA!BE48</f>
        <v>0</v>
      </c>
      <c r="AA48">
        <f>BAWANA!X48+BAWANA!Y48</f>
        <v>31.69</v>
      </c>
      <c r="AB48">
        <f>BAWANA!AE48+BAWANA!AF48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268.62</v>
      </c>
      <c r="E49">
        <f>BAWANA!AM49</f>
        <v>0</v>
      </c>
      <c r="F49">
        <f t="shared" si="4"/>
        <v>256</v>
      </c>
      <c r="G49">
        <f t="shared" si="5"/>
        <v>268.62</v>
      </c>
      <c r="H49" s="154"/>
      <c r="I49">
        <f>BRPL_EOD!AK49+BRPL_EOD!AL49</f>
        <v>97.68</v>
      </c>
      <c r="J49">
        <f>BYPL_EOD!AK49+BYPL_EOD!AL49</f>
        <v>48.95</v>
      </c>
      <c r="K49">
        <f>MES_EOD!AK49+MES_EOD!AL49</f>
        <v>26.3</v>
      </c>
      <c r="L49">
        <f>NDMC_EOD!AK49+NDMC_EOD!AL49</f>
        <v>27.45</v>
      </c>
      <c r="M49">
        <f>TPDDL_EOD!AK49+TPDDL_EOD!AL49</f>
        <v>68.239999999999995</v>
      </c>
      <c r="N49">
        <f t="shared" si="0"/>
        <v>268.62</v>
      </c>
      <c r="O49" s="154">
        <f t="shared" si="1"/>
        <v>0</v>
      </c>
      <c r="P49">
        <v>97.68</v>
      </c>
      <c r="Q49">
        <v>48.95</v>
      </c>
      <c r="R49">
        <v>26.3</v>
      </c>
      <c r="S49">
        <v>27.45</v>
      </c>
      <c r="T49">
        <v>68.239999999999995</v>
      </c>
      <c r="U49" s="156">
        <f t="shared" si="2"/>
        <v>268.62</v>
      </c>
      <c r="V49" s="154">
        <f t="shared" si="3"/>
        <v>0</v>
      </c>
      <c r="Y49">
        <f>BAWANA!AW49+BAWANA!AX49</f>
        <v>31.38</v>
      </c>
      <c r="Z49">
        <f>BAWANA!BD49+BAWANA!BE49</f>
        <v>0</v>
      </c>
      <c r="AA49">
        <f>BAWANA!X49+BAWANA!Y49</f>
        <v>31.38</v>
      </c>
      <c r="AB49">
        <f>BAWANA!AE49+BAWANA!AF49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267.95999999999998</v>
      </c>
      <c r="E50">
        <f>BAWANA!AM50</f>
        <v>0</v>
      </c>
      <c r="F50">
        <f t="shared" si="4"/>
        <v>256</v>
      </c>
      <c r="G50">
        <f t="shared" si="5"/>
        <v>267.95999999999998</v>
      </c>
      <c r="H50" s="154"/>
      <c r="I50">
        <f>BRPL_EOD!AK50+BRPL_EOD!AL50</f>
        <v>99.62</v>
      </c>
      <c r="J50">
        <f>BYPL_EOD!AK50+BYPL_EOD!AL50</f>
        <v>49.92</v>
      </c>
      <c r="K50">
        <f>MES_EOD!AK50+MES_EOD!AL50</f>
        <v>20.82</v>
      </c>
      <c r="L50">
        <f>NDMC_EOD!AK50+NDMC_EOD!AL50</f>
        <v>28</v>
      </c>
      <c r="M50">
        <f>TPDDL_EOD!AK50+TPDDL_EOD!AL50</f>
        <v>69.599999999999994</v>
      </c>
      <c r="N50">
        <f t="shared" si="0"/>
        <v>267.96000000000004</v>
      </c>
      <c r="O50" s="154">
        <f t="shared" si="1"/>
        <v>0</v>
      </c>
      <c r="P50">
        <v>99.61999999999999</v>
      </c>
      <c r="Q50">
        <v>49.919999999999995</v>
      </c>
      <c r="R50">
        <v>20.819999999999997</v>
      </c>
      <c r="S50">
        <v>27.999999999999993</v>
      </c>
      <c r="T50">
        <v>69.59999999999998</v>
      </c>
      <c r="U50" s="156">
        <f t="shared" si="2"/>
        <v>267.95999999999998</v>
      </c>
      <c r="V50" s="154">
        <f t="shared" si="3"/>
        <v>0</v>
      </c>
      <c r="Y50">
        <f>BAWANA!AW50+BAWANA!AX50</f>
        <v>32</v>
      </c>
      <c r="Z50">
        <f>BAWANA!BD50+BAWANA!BE50</f>
        <v>0</v>
      </c>
      <c r="AA50">
        <f>BAWANA!X50+BAWANA!Y50</f>
        <v>32</v>
      </c>
      <c r="AB50">
        <f>BAWANA!AE50+BAWANA!AF50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268.20999999999998</v>
      </c>
      <c r="E51">
        <f>BAWANA!AM51</f>
        <v>0</v>
      </c>
      <c r="F51">
        <f t="shared" si="4"/>
        <v>256</v>
      </c>
      <c r="G51">
        <f t="shared" si="5"/>
        <v>268.20999999999998</v>
      </c>
      <c r="H51" s="154"/>
      <c r="I51">
        <f>BRPL_EOD!AK51+BRPL_EOD!AL51</f>
        <v>98.97</v>
      </c>
      <c r="J51">
        <f>BYPL_EOD!AK51+BYPL_EOD!AL51</f>
        <v>49.6</v>
      </c>
      <c r="K51">
        <f>MES_EOD!AK51+MES_EOD!AL51</f>
        <v>22.68</v>
      </c>
      <c r="L51">
        <f>NDMC_EOD!AK51+NDMC_EOD!AL51</f>
        <v>27.82</v>
      </c>
      <c r="M51">
        <f>TPDDL_EOD!AK51+TPDDL_EOD!AL51</f>
        <v>69.150000000000006</v>
      </c>
      <c r="N51">
        <f t="shared" si="0"/>
        <v>268.22000000000003</v>
      </c>
      <c r="O51" s="154">
        <f t="shared" si="1"/>
        <v>-1.0000000000047748E-2</v>
      </c>
      <c r="P51">
        <v>98.966310118559377</v>
      </c>
      <c r="Q51">
        <v>49.598150771754526</v>
      </c>
      <c r="R51">
        <v>22.679154425471623</v>
      </c>
      <c r="S51">
        <v>27.818962791738119</v>
      </c>
      <c r="T51">
        <v>69.147421892476316</v>
      </c>
      <c r="U51" s="156">
        <f t="shared" si="2"/>
        <v>268.20999999999998</v>
      </c>
      <c r="V51" s="154">
        <f t="shared" si="3"/>
        <v>0</v>
      </c>
      <c r="Y51">
        <f>BAWANA!AW51+BAWANA!AX51</f>
        <v>31.79</v>
      </c>
      <c r="Z51">
        <f>BAWANA!BD51+BAWANA!BE51</f>
        <v>0</v>
      </c>
      <c r="AA51">
        <f>BAWANA!X51+BAWANA!Y51</f>
        <v>31.79</v>
      </c>
      <c r="AB51">
        <f>BAWANA!AE51+BAWANA!AF51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268.20999999999998</v>
      </c>
      <c r="E52">
        <f>BAWANA!AM52</f>
        <v>0</v>
      </c>
      <c r="F52">
        <f t="shared" si="4"/>
        <v>256</v>
      </c>
      <c r="G52">
        <f t="shared" si="5"/>
        <v>268.20999999999998</v>
      </c>
      <c r="H52" s="154"/>
      <c r="I52">
        <f>BRPL_EOD!AK52+BRPL_EOD!AL52</f>
        <v>98.97</v>
      </c>
      <c r="J52">
        <f>BYPL_EOD!AK52+BYPL_EOD!AL52</f>
        <v>49.6</v>
      </c>
      <c r="K52">
        <f>MES_EOD!AK52+MES_EOD!AL52</f>
        <v>22.68</v>
      </c>
      <c r="L52">
        <f>NDMC_EOD!AK52+NDMC_EOD!AL52</f>
        <v>27.82</v>
      </c>
      <c r="M52">
        <f>TPDDL_EOD!AK52+TPDDL_EOD!AL52</f>
        <v>69.150000000000006</v>
      </c>
      <c r="N52">
        <f t="shared" si="0"/>
        <v>268.22000000000003</v>
      </c>
      <c r="O52" s="154">
        <f t="shared" si="1"/>
        <v>-1.0000000000047748E-2</v>
      </c>
      <c r="P52">
        <v>98.966310118559377</v>
      </c>
      <c r="Q52">
        <v>49.598150771754526</v>
      </c>
      <c r="R52">
        <v>22.679154425471623</v>
      </c>
      <c r="S52">
        <v>27.818962791738119</v>
      </c>
      <c r="T52">
        <v>69.147421892476316</v>
      </c>
      <c r="U52" s="156">
        <f t="shared" si="2"/>
        <v>268.20999999999998</v>
      </c>
      <c r="V52" s="154">
        <f t="shared" si="3"/>
        <v>0</v>
      </c>
      <c r="Y52">
        <f>BAWANA!AW52+BAWANA!AX52</f>
        <v>31.79</v>
      </c>
      <c r="Z52">
        <f>BAWANA!BD52+BAWANA!BE52</f>
        <v>0</v>
      </c>
      <c r="AA52">
        <f>BAWANA!X52+BAWANA!Y52</f>
        <v>31.79</v>
      </c>
      <c r="AB52">
        <f>BAWANA!AE52+BAWANA!AF52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268.10000000000002</v>
      </c>
      <c r="E53">
        <f>BAWANA!AM53</f>
        <v>0</v>
      </c>
      <c r="F53">
        <f t="shared" si="4"/>
        <v>256</v>
      </c>
      <c r="G53">
        <f t="shared" si="5"/>
        <v>268.10000000000002</v>
      </c>
      <c r="H53" s="154"/>
      <c r="I53">
        <f>BRPL_EOD!AK53+BRPL_EOD!AL53</f>
        <v>99.3</v>
      </c>
      <c r="J53">
        <f>BYPL_EOD!AK53+BYPL_EOD!AL53</f>
        <v>49.76</v>
      </c>
      <c r="K53">
        <f>MES_EOD!AK53+MES_EOD!AL53</f>
        <v>21.75</v>
      </c>
      <c r="L53">
        <f>NDMC_EOD!AK53+NDMC_EOD!AL53</f>
        <v>27.91</v>
      </c>
      <c r="M53">
        <f>TPDDL_EOD!AK53+TPDDL_EOD!AL53</f>
        <v>69.38</v>
      </c>
      <c r="N53">
        <f t="shared" si="0"/>
        <v>268.10000000000002</v>
      </c>
      <c r="O53" s="154">
        <f t="shared" si="1"/>
        <v>0</v>
      </c>
      <c r="P53">
        <v>99.3</v>
      </c>
      <c r="Q53">
        <v>49.76</v>
      </c>
      <c r="R53">
        <v>21.75</v>
      </c>
      <c r="S53">
        <v>27.91</v>
      </c>
      <c r="T53">
        <v>69.38</v>
      </c>
      <c r="U53" s="156">
        <f t="shared" si="2"/>
        <v>268.10000000000002</v>
      </c>
      <c r="V53" s="154">
        <f t="shared" si="3"/>
        <v>0</v>
      </c>
      <c r="Y53">
        <f>BAWANA!AW53+BAWANA!AX53</f>
        <v>31.9</v>
      </c>
      <c r="Z53">
        <f>BAWANA!BD53+BAWANA!BE53</f>
        <v>0</v>
      </c>
      <c r="AA53">
        <f>BAWANA!X53+BAWANA!Y53</f>
        <v>31.9</v>
      </c>
      <c r="AB53">
        <f>BAWANA!AE53+BAWANA!AF53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266.95999999999998</v>
      </c>
      <c r="E54">
        <f>BAWANA!AM54</f>
        <v>0</v>
      </c>
      <c r="F54">
        <f t="shared" si="4"/>
        <v>256</v>
      </c>
      <c r="G54">
        <f t="shared" si="5"/>
        <v>266.95999999999998</v>
      </c>
      <c r="H54" s="154"/>
      <c r="I54">
        <f>BRPL_EOD!AK54+BRPL_EOD!AL54</f>
        <v>99.62</v>
      </c>
      <c r="J54">
        <f>BYPL_EOD!AK54+BYPL_EOD!AL54</f>
        <v>49.92</v>
      </c>
      <c r="K54">
        <f>MES_EOD!AK54+MES_EOD!AL54</f>
        <v>19.82</v>
      </c>
      <c r="L54">
        <f>NDMC_EOD!AK54+NDMC_EOD!AL54</f>
        <v>28</v>
      </c>
      <c r="M54">
        <f>TPDDL_EOD!AK54+TPDDL_EOD!AL54</f>
        <v>69.599999999999994</v>
      </c>
      <c r="N54">
        <f t="shared" si="0"/>
        <v>266.96000000000004</v>
      </c>
      <c r="O54" s="154">
        <f t="shared" si="1"/>
        <v>0</v>
      </c>
      <c r="P54">
        <v>99.61999999999999</v>
      </c>
      <c r="Q54">
        <v>49.919999999999995</v>
      </c>
      <c r="R54">
        <v>19.819999999999997</v>
      </c>
      <c r="S54">
        <v>27.999999999999993</v>
      </c>
      <c r="T54">
        <v>69.59999999999998</v>
      </c>
      <c r="U54" s="156">
        <f t="shared" si="2"/>
        <v>266.95999999999998</v>
      </c>
      <c r="V54" s="154">
        <f t="shared" si="3"/>
        <v>0</v>
      </c>
      <c r="Y54">
        <f>BAWANA!AW54+BAWANA!AX54</f>
        <v>32</v>
      </c>
      <c r="Z54">
        <f>BAWANA!BD54+BAWANA!BE54</f>
        <v>0</v>
      </c>
      <c r="AA54">
        <f>BAWANA!X54+BAWANA!Y54</f>
        <v>32</v>
      </c>
      <c r="AB54">
        <f>BAWANA!AE54+BAWANA!AF54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268.20999999999998</v>
      </c>
      <c r="E55">
        <f>BAWANA!AM55</f>
        <v>0</v>
      </c>
      <c r="F55">
        <f t="shared" si="4"/>
        <v>256</v>
      </c>
      <c r="G55">
        <f t="shared" si="5"/>
        <v>268.20999999999998</v>
      </c>
      <c r="H55" s="154"/>
      <c r="I55">
        <f>BRPL_EOD!AK55+BRPL_EOD!AL55</f>
        <v>98.97</v>
      </c>
      <c r="J55">
        <f>BYPL_EOD!AK55+BYPL_EOD!AL55</f>
        <v>49.6</v>
      </c>
      <c r="K55">
        <f>MES_EOD!AK55+MES_EOD!AL55</f>
        <v>22.68</v>
      </c>
      <c r="L55">
        <f>NDMC_EOD!AK55+NDMC_EOD!AL55</f>
        <v>27.82</v>
      </c>
      <c r="M55">
        <f>TPDDL_EOD!AK55+TPDDL_EOD!AL55</f>
        <v>69.150000000000006</v>
      </c>
      <c r="N55">
        <f t="shared" si="0"/>
        <v>268.22000000000003</v>
      </c>
      <c r="O55" s="154">
        <f t="shared" si="1"/>
        <v>-1.0000000000047748E-2</v>
      </c>
      <c r="P55">
        <v>98.966310118559377</v>
      </c>
      <c r="Q55">
        <v>49.598150771754526</v>
      </c>
      <c r="R55">
        <v>22.679154425471623</v>
      </c>
      <c r="S55">
        <v>27.818962791738119</v>
      </c>
      <c r="T55">
        <v>69.147421892476316</v>
      </c>
      <c r="U55" s="156">
        <f t="shared" si="2"/>
        <v>268.20999999999998</v>
      </c>
      <c r="V55" s="154">
        <f t="shared" si="3"/>
        <v>0</v>
      </c>
      <c r="Y55">
        <f>BAWANA!AW55+BAWANA!AX55</f>
        <v>31.79</v>
      </c>
      <c r="Z55">
        <f>BAWANA!BD55+BAWANA!BE55</f>
        <v>0</v>
      </c>
      <c r="AA55">
        <f>BAWANA!X55+BAWANA!Y55</f>
        <v>31.79</v>
      </c>
      <c r="AB55">
        <f>BAWANA!AE55+BAWANA!AF55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263.95999999999998</v>
      </c>
      <c r="E56">
        <f>BAWANA!AM56</f>
        <v>0</v>
      </c>
      <c r="F56">
        <f t="shared" si="4"/>
        <v>256</v>
      </c>
      <c r="G56">
        <f t="shared" si="5"/>
        <v>263.95999999999998</v>
      </c>
      <c r="H56" s="154"/>
      <c r="I56">
        <f>BRPL_EOD!AK56+BRPL_EOD!AL56</f>
        <v>99.62</v>
      </c>
      <c r="J56">
        <f>BYPL_EOD!AK56+BYPL_EOD!AL56</f>
        <v>49.92</v>
      </c>
      <c r="K56">
        <f>MES_EOD!AK56+MES_EOD!AL56</f>
        <v>16.82</v>
      </c>
      <c r="L56">
        <f>NDMC_EOD!AK56+NDMC_EOD!AL56</f>
        <v>28</v>
      </c>
      <c r="M56">
        <f>TPDDL_EOD!AK56+TPDDL_EOD!AL56</f>
        <v>69.599999999999994</v>
      </c>
      <c r="N56">
        <f t="shared" si="0"/>
        <v>263.96000000000004</v>
      </c>
      <c r="O56" s="154">
        <f t="shared" si="1"/>
        <v>0</v>
      </c>
      <c r="P56">
        <v>99.619999999999976</v>
      </c>
      <c r="Q56">
        <v>49.919999999999987</v>
      </c>
      <c r="R56">
        <v>16.819999999999997</v>
      </c>
      <c r="S56">
        <v>27.999999999999993</v>
      </c>
      <c r="T56">
        <v>69.59999999999998</v>
      </c>
      <c r="U56" s="156">
        <f t="shared" si="2"/>
        <v>263.95999999999992</v>
      </c>
      <c r="V56" s="154">
        <f t="shared" si="3"/>
        <v>0</v>
      </c>
      <c r="Y56">
        <f>BAWANA!AW56+BAWANA!AX56</f>
        <v>32</v>
      </c>
      <c r="Z56">
        <f>BAWANA!BD56+BAWANA!BE56</f>
        <v>0</v>
      </c>
      <c r="AA56">
        <f>BAWANA!X56+BAWANA!Y56</f>
        <v>32</v>
      </c>
      <c r="AB56">
        <f>BAWANA!AE56+BAWANA!AF56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264.95999999999998</v>
      </c>
      <c r="E57">
        <f>BAWANA!AM57</f>
        <v>0</v>
      </c>
      <c r="F57">
        <f t="shared" si="4"/>
        <v>256</v>
      </c>
      <c r="G57">
        <f t="shared" si="5"/>
        <v>264.95999999999998</v>
      </c>
      <c r="H57" s="154"/>
      <c r="I57">
        <f>BRPL_EOD!AK57+BRPL_EOD!AL57</f>
        <v>99.62</v>
      </c>
      <c r="J57">
        <f>BYPL_EOD!AK57+BYPL_EOD!AL57</f>
        <v>49.92</v>
      </c>
      <c r="K57">
        <f>MES_EOD!AK57+MES_EOD!AL57</f>
        <v>17.82</v>
      </c>
      <c r="L57">
        <f>NDMC_EOD!AK57+NDMC_EOD!AL57</f>
        <v>28</v>
      </c>
      <c r="M57">
        <f>TPDDL_EOD!AK57+TPDDL_EOD!AL57</f>
        <v>69.599999999999994</v>
      </c>
      <c r="N57">
        <f t="shared" si="0"/>
        <v>264.96000000000004</v>
      </c>
      <c r="O57" s="154">
        <f t="shared" si="1"/>
        <v>0</v>
      </c>
      <c r="P57">
        <v>99.619999999999976</v>
      </c>
      <c r="Q57">
        <v>49.919999999999987</v>
      </c>
      <c r="R57">
        <v>17.819999999999997</v>
      </c>
      <c r="S57">
        <v>27.999999999999993</v>
      </c>
      <c r="T57">
        <v>69.59999999999998</v>
      </c>
      <c r="U57" s="156">
        <f t="shared" si="2"/>
        <v>264.95999999999992</v>
      </c>
      <c r="V57" s="154">
        <f t="shared" si="3"/>
        <v>0</v>
      </c>
      <c r="Y57">
        <f>BAWANA!AW57+BAWANA!AX57</f>
        <v>32</v>
      </c>
      <c r="Z57">
        <f>BAWANA!BD57+BAWANA!BE57</f>
        <v>0</v>
      </c>
      <c r="AA57">
        <f>BAWANA!X57+BAWANA!Y57</f>
        <v>32</v>
      </c>
      <c r="AB57">
        <f>BAWANA!AE57+BAWANA!AF57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263.95999999999998</v>
      </c>
      <c r="E58">
        <f>BAWANA!AM58</f>
        <v>0</v>
      </c>
      <c r="F58">
        <f t="shared" si="4"/>
        <v>256</v>
      </c>
      <c r="G58">
        <f t="shared" si="5"/>
        <v>263.95999999999998</v>
      </c>
      <c r="H58" s="154"/>
      <c r="I58">
        <f>BRPL_EOD!AK58+BRPL_EOD!AL58</f>
        <v>99.62</v>
      </c>
      <c r="J58">
        <f>BYPL_EOD!AK58+BYPL_EOD!AL58</f>
        <v>49.92</v>
      </c>
      <c r="K58">
        <f>MES_EOD!AK58+MES_EOD!AL58</f>
        <v>16.82</v>
      </c>
      <c r="L58">
        <f>NDMC_EOD!AK58+NDMC_EOD!AL58</f>
        <v>28</v>
      </c>
      <c r="M58">
        <f>TPDDL_EOD!AK58+TPDDL_EOD!AL58</f>
        <v>69.599999999999994</v>
      </c>
      <c r="N58">
        <f t="shared" si="0"/>
        <v>263.96000000000004</v>
      </c>
      <c r="O58" s="154">
        <f t="shared" si="1"/>
        <v>0</v>
      </c>
      <c r="P58">
        <v>99.619999999999976</v>
      </c>
      <c r="Q58">
        <v>49.919999999999987</v>
      </c>
      <c r="R58">
        <v>16.819999999999997</v>
      </c>
      <c r="S58">
        <v>27.999999999999993</v>
      </c>
      <c r="T58">
        <v>69.59999999999998</v>
      </c>
      <c r="U58" s="156">
        <f t="shared" si="2"/>
        <v>263.95999999999992</v>
      </c>
      <c r="V58" s="154">
        <f t="shared" si="3"/>
        <v>0</v>
      </c>
      <c r="Y58">
        <f>BAWANA!AW58+BAWANA!AX58</f>
        <v>32</v>
      </c>
      <c r="Z58">
        <f>BAWANA!BD58+BAWANA!BE58</f>
        <v>0</v>
      </c>
      <c r="AA58">
        <f>BAWANA!X58+BAWANA!Y58</f>
        <v>32</v>
      </c>
      <c r="AB58">
        <f>BAWANA!AE58+BAWANA!AF58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264.95999999999998</v>
      </c>
      <c r="E59">
        <f>BAWANA!AM59</f>
        <v>0</v>
      </c>
      <c r="F59">
        <f t="shared" si="4"/>
        <v>256</v>
      </c>
      <c r="G59">
        <f t="shared" si="5"/>
        <v>264.95999999999998</v>
      </c>
      <c r="H59" s="154"/>
      <c r="I59">
        <f>BRPL_EOD!AK59+BRPL_EOD!AL59</f>
        <v>99.62</v>
      </c>
      <c r="J59">
        <f>BYPL_EOD!AK59+BYPL_EOD!AL59</f>
        <v>49.92</v>
      </c>
      <c r="K59">
        <f>MES_EOD!AK59+MES_EOD!AL59</f>
        <v>17.82</v>
      </c>
      <c r="L59">
        <f>NDMC_EOD!AK59+NDMC_EOD!AL59</f>
        <v>28</v>
      </c>
      <c r="M59">
        <f>TPDDL_EOD!AK59+TPDDL_EOD!AL59</f>
        <v>69.599999999999994</v>
      </c>
      <c r="N59">
        <f t="shared" si="0"/>
        <v>264.96000000000004</v>
      </c>
      <c r="O59" s="154">
        <f t="shared" si="1"/>
        <v>0</v>
      </c>
      <c r="P59">
        <v>99.619999999999976</v>
      </c>
      <c r="Q59">
        <v>49.919999999999987</v>
      </c>
      <c r="R59">
        <v>17.819999999999997</v>
      </c>
      <c r="S59">
        <v>27.999999999999993</v>
      </c>
      <c r="T59">
        <v>69.59999999999998</v>
      </c>
      <c r="U59" s="156">
        <f t="shared" si="2"/>
        <v>264.95999999999992</v>
      </c>
      <c r="V59" s="154">
        <f t="shared" si="3"/>
        <v>0</v>
      </c>
      <c r="Y59">
        <f>BAWANA!AW59+BAWANA!AX59</f>
        <v>32</v>
      </c>
      <c r="Z59">
        <f>BAWANA!BD59+BAWANA!BE59</f>
        <v>0</v>
      </c>
      <c r="AA59">
        <f>BAWANA!X59+BAWANA!Y59</f>
        <v>32</v>
      </c>
      <c r="AB59">
        <f>BAWANA!AE59+BAWANA!AF59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263.95999999999998</v>
      </c>
      <c r="E60">
        <f>BAWANA!AM60</f>
        <v>0</v>
      </c>
      <c r="F60">
        <f t="shared" si="4"/>
        <v>256</v>
      </c>
      <c r="G60">
        <f t="shared" si="5"/>
        <v>263.95999999999998</v>
      </c>
      <c r="H60" s="154"/>
      <c r="I60">
        <f>BRPL_EOD!AK60+BRPL_EOD!AL60</f>
        <v>99.62</v>
      </c>
      <c r="J60">
        <f>BYPL_EOD!AK60+BYPL_EOD!AL60</f>
        <v>49.92</v>
      </c>
      <c r="K60">
        <f>MES_EOD!AK60+MES_EOD!AL60</f>
        <v>16.82</v>
      </c>
      <c r="L60">
        <f>NDMC_EOD!AK60+NDMC_EOD!AL60</f>
        <v>28</v>
      </c>
      <c r="M60">
        <f>TPDDL_EOD!AK60+TPDDL_EOD!AL60</f>
        <v>69.599999999999994</v>
      </c>
      <c r="N60">
        <f t="shared" si="0"/>
        <v>263.96000000000004</v>
      </c>
      <c r="O60" s="154">
        <f t="shared" si="1"/>
        <v>0</v>
      </c>
      <c r="P60">
        <v>99.619999999999976</v>
      </c>
      <c r="Q60">
        <v>49.919999999999987</v>
      </c>
      <c r="R60">
        <v>16.819999999999997</v>
      </c>
      <c r="S60">
        <v>27.999999999999993</v>
      </c>
      <c r="T60">
        <v>69.59999999999998</v>
      </c>
      <c r="U60" s="156">
        <f t="shared" si="2"/>
        <v>263.95999999999992</v>
      </c>
      <c r="V60" s="154">
        <f t="shared" si="3"/>
        <v>0</v>
      </c>
      <c r="Y60">
        <f>BAWANA!AW60+BAWANA!AX60</f>
        <v>32</v>
      </c>
      <c r="Z60">
        <f>BAWANA!BD60+BAWANA!BE60</f>
        <v>0</v>
      </c>
      <c r="AA60">
        <f>BAWANA!X60+BAWANA!Y60</f>
        <v>32</v>
      </c>
      <c r="AB60">
        <f>BAWANA!AE60+BAWANA!AF60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265.95999999999998</v>
      </c>
      <c r="E61">
        <f>BAWANA!AM61</f>
        <v>0</v>
      </c>
      <c r="F61">
        <f t="shared" si="4"/>
        <v>256</v>
      </c>
      <c r="G61">
        <f t="shared" si="5"/>
        <v>265.95999999999998</v>
      </c>
      <c r="H61" s="154"/>
      <c r="I61">
        <f>BRPL_EOD!AK61+BRPL_EOD!AL61</f>
        <v>99.62</v>
      </c>
      <c r="J61">
        <f>BYPL_EOD!AK61+BYPL_EOD!AL61</f>
        <v>49.92</v>
      </c>
      <c r="K61">
        <f>MES_EOD!AK61+MES_EOD!AL61</f>
        <v>18.82</v>
      </c>
      <c r="L61">
        <f>NDMC_EOD!AK61+NDMC_EOD!AL61</f>
        <v>28</v>
      </c>
      <c r="M61">
        <f>TPDDL_EOD!AK61+TPDDL_EOD!AL61</f>
        <v>69.599999999999994</v>
      </c>
      <c r="N61">
        <f t="shared" si="0"/>
        <v>265.96000000000004</v>
      </c>
      <c r="O61" s="154">
        <f t="shared" si="1"/>
        <v>0</v>
      </c>
      <c r="P61">
        <v>99.61999999999999</v>
      </c>
      <c r="Q61">
        <v>49.919999999999987</v>
      </c>
      <c r="R61">
        <v>18.819999999999997</v>
      </c>
      <c r="S61">
        <v>27.999999999999993</v>
      </c>
      <c r="T61">
        <v>69.59999999999998</v>
      </c>
      <c r="U61" s="156">
        <f t="shared" si="2"/>
        <v>265.95999999999992</v>
      </c>
      <c r="V61" s="154">
        <f t="shared" si="3"/>
        <v>0</v>
      </c>
      <c r="Y61">
        <f>BAWANA!AW61+BAWANA!AX61</f>
        <v>32</v>
      </c>
      <c r="Z61">
        <f>BAWANA!BD61+BAWANA!BE61</f>
        <v>0</v>
      </c>
      <c r="AA61">
        <f>BAWANA!X61+BAWANA!Y61</f>
        <v>32</v>
      </c>
      <c r="AB61">
        <f>BAWANA!AE61+BAWANA!AF61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260.95999999999998</v>
      </c>
      <c r="E62">
        <f>BAWANA!AM62</f>
        <v>0</v>
      </c>
      <c r="F62">
        <f t="shared" si="4"/>
        <v>256</v>
      </c>
      <c r="G62">
        <f t="shared" si="5"/>
        <v>260.95999999999998</v>
      </c>
      <c r="H62" s="154"/>
      <c r="I62">
        <f>BRPL_EOD!AK62+BRPL_EOD!AL62</f>
        <v>99.62</v>
      </c>
      <c r="J62">
        <f>BYPL_EOD!AK62+BYPL_EOD!AL62</f>
        <v>49.92</v>
      </c>
      <c r="K62">
        <f>MES_EOD!AK62+MES_EOD!AL62</f>
        <v>13.82</v>
      </c>
      <c r="L62">
        <f>NDMC_EOD!AK62+NDMC_EOD!AL62</f>
        <v>28</v>
      </c>
      <c r="M62">
        <f>TPDDL_EOD!AK62+TPDDL_EOD!AL62</f>
        <v>69.599999999999994</v>
      </c>
      <c r="N62">
        <f t="shared" si="0"/>
        <v>260.96000000000004</v>
      </c>
      <c r="O62" s="154">
        <f t="shared" si="1"/>
        <v>0</v>
      </c>
      <c r="P62">
        <v>99.619999999999976</v>
      </c>
      <c r="Q62">
        <v>49.919999999999987</v>
      </c>
      <c r="R62">
        <v>13.819999999999997</v>
      </c>
      <c r="S62">
        <v>27.999999999999993</v>
      </c>
      <c r="T62">
        <v>69.59999999999998</v>
      </c>
      <c r="U62" s="156">
        <f t="shared" si="2"/>
        <v>260.95999999999992</v>
      </c>
      <c r="V62" s="154">
        <f t="shared" si="3"/>
        <v>0</v>
      </c>
      <c r="Y62">
        <f>BAWANA!AW62+BAWANA!AX62</f>
        <v>32</v>
      </c>
      <c r="Z62">
        <f>BAWANA!BD62+BAWANA!BE62</f>
        <v>0</v>
      </c>
      <c r="AA62">
        <f>BAWANA!X62+BAWANA!Y62</f>
        <v>32</v>
      </c>
      <c r="AB62">
        <f>BAWANA!AE62+BAWANA!AF62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262.95999999999998</v>
      </c>
      <c r="E63">
        <f>BAWANA!AM63</f>
        <v>0</v>
      </c>
      <c r="F63">
        <f t="shared" si="4"/>
        <v>256</v>
      </c>
      <c r="G63">
        <f t="shared" si="5"/>
        <v>262.95999999999998</v>
      </c>
      <c r="H63" s="154"/>
      <c r="I63">
        <f>BRPL_EOD!AK63+BRPL_EOD!AL63</f>
        <v>99.62</v>
      </c>
      <c r="J63">
        <f>BYPL_EOD!AK63+BYPL_EOD!AL63</f>
        <v>49.92</v>
      </c>
      <c r="K63">
        <f>MES_EOD!AK63+MES_EOD!AL63</f>
        <v>15.82</v>
      </c>
      <c r="L63">
        <f>NDMC_EOD!AK63+NDMC_EOD!AL63</f>
        <v>28</v>
      </c>
      <c r="M63">
        <f>TPDDL_EOD!AK63+TPDDL_EOD!AL63</f>
        <v>69.599999999999994</v>
      </c>
      <c r="N63">
        <f t="shared" si="0"/>
        <v>262.96000000000004</v>
      </c>
      <c r="O63" s="154">
        <f t="shared" si="1"/>
        <v>0</v>
      </c>
      <c r="P63">
        <v>99.619999999999976</v>
      </c>
      <c r="Q63">
        <v>49.919999999999987</v>
      </c>
      <c r="R63">
        <v>15.819999999999997</v>
      </c>
      <c r="S63">
        <v>27.999999999999993</v>
      </c>
      <c r="T63">
        <v>69.59999999999998</v>
      </c>
      <c r="U63" s="156">
        <f t="shared" si="2"/>
        <v>262.95999999999992</v>
      </c>
      <c r="V63" s="154">
        <f t="shared" si="3"/>
        <v>0</v>
      </c>
      <c r="Y63">
        <f>BAWANA!AW63+BAWANA!AX63</f>
        <v>32</v>
      </c>
      <c r="Z63">
        <f>BAWANA!BD63+BAWANA!BE63</f>
        <v>0</v>
      </c>
      <c r="AA63">
        <f>BAWANA!X63+BAWANA!Y63</f>
        <v>32</v>
      </c>
      <c r="AB63">
        <f>BAWANA!AE63+BAWANA!AF63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262.95999999999998</v>
      </c>
      <c r="E64">
        <f>BAWANA!AM64</f>
        <v>0</v>
      </c>
      <c r="F64">
        <f t="shared" si="4"/>
        <v>256</v>
      </c>
      <c r="G64">
        <f t="shared" si="5"/>
        <v>262.95999999999998</v>
      </c>
      <c r="H64" s="154"/>
      <c r="I64">
        <f>BRPL_EOD!AK64+BRPL_EOD!AL64</f>
        <v>99.62</v>
      </c>
      <c r="J64">
        <f>BYPL_EOD!AK64+BYPL_EOD!AL64</f>
        <v>49.92</v>
      </c>
      <c r="K64">
        <f>MES_EOD!AK64+MES_EOD!AL64</f>
        <v>15.82</v>
      </c>
      <c r="L64">
        <f>NDMC_EOD!AK64+NDMC_EOD!AL64</f>
        <v>28</v>
      </c>
      <c r="M64">
        <f>TPDDL_EOD!AK64+TPDDL_EOD!AL64</f>
        <v>69.599999999999994</v>
      </c>
      <c r="N64">
        <f t="shared" si="0"/>
        <v>262.96000000000004</v>
      </c>
      <c r="O64" s="154">
        <f t="shared" si="1"/>
        <v>0</v>
      </c>
      <c r="P64">
        <v>99.619999999999976</v>
      </c>
      <c r="Q64">
        <v>49.919999999999987</v>
      </c>
      <c r="R64">
        <v>15.819999999999997</v>
      </c>
      <c r="S64">
        <v>27.999999999999993</v>
      </c>
      <c r="T64">
        <v>69.59999999999998</v>
      </c>
      <c r="U64" s="156">
        <f t="shared" si="2"/>
        <v>262.95999999999992</v>
      </c>
      <c r="V64" s="154">
        <f t="shared" si="3"/>
        <v>0</v>
      </c>
      <c r="Y64">
        <f>BAWANA!AW64+BAWANA!AX64</f>
        <v>32</v>
      </c>
      <c r="Z64">
        <f>BAWANA!BD64+BAWANA!BE64</f>
        <v>0</v>
      </c>
      <c r="AA64">
        <f>BAWANA!X64+BAWANA!Y64</f>
        <v>32</v>
      </c>
      <c r="AB64">
        <f>BAWANA!AE64+BAWANA!AF64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262.95999999999998</v>
      </c>
      <c r="E65">
        <f>BAWANA!AM65</f>
        <v>0</v>
      </c>
      <c r="F65">
        <f t="shared" si="4"/>
        <v>256</v>
      </c>
      <c r="G65">
        <f t="shared" si="5"/>
        <v>262.95999999999998</v>
      </c>
      <c r="H65" s="154"/>
      <c r="I65">
        <f>BRPL_EOD!AK65+BRPL_EOD!AL65</f>
        <v>99.62</v>
      </c>
      <c r="J65">
        <f>BYPL_EOD!AK65+BYPL_EOD!AL65</f>
        <v>49.92</v>
      </c>
      <c r="K65">
        <f>MES_EOD!AK65+MES_EOD!AL65</f>
        <v>15.82</v>
      </c>
      <c r="L65">
        <f>NDMC_EOD!AK65+NDMC_EOD!AL65</f>
        <v>28</v>
      </c>
      <c r="M65">
        <f>TPDDL_EOD!AK65+TPDDL_EOD!AL65</f>
        <v>69.599999999999994</v>
      </c>
      <c r="N65">
        <f t="shared" si="0"/>
        <v>262.96000000000004</v>
      </c>
      <c r="O65" s="154">
        <f t="shared" si="1"/>
        <v>0</v>
      </c>
      <c r="P65">
        <v>99.619999999999976</v>
      </c>
      <c r="Q65">
        <v>49.919999999999987</v>
      </c>
      <c r="R65">
        <v>15.819999999999997</v>
      </c>
      <c r="S65">
        <v>27.999999999999993</v>
      </c>
      <c r="T65">
        <v>69.59999999999998</v>
      </c>
      <c r="U65" s="156">
        <f t="shared" si="2"/>
        <v>262.95999999999992</v>
      </c>
      <c r="V65" s="154">
        <f t="shared" si="3"/>
        <v>0</v>
      </c>
      <c r="Y65">
        <f>BAWANA!AW65+BAWANA!AX65</f>
        <v>32</v>
      </c>
      <c r="Z65">
        <f>BAWANA!BD65+BAWANA!BE65</f>
        <v>0</v>
      </c>
      <c r="AA65">
        <f>BAWANA!X65+BAWANA!Y65</f>
        <v>32</v>
      </c>
      <c r="AB65">
        <f>BAWANA!AE65+BAWANA!AF65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262.95999999999998</v>
      </c>
      <c r="E66">
        <f>BAWANA!AM66</f>
        <v>0</v>
      </c>
      <c r="F66">
        <f t="shared" si="4"/>
        <v>256</v>
      </c>
      <c r="G66">
        <f t="shared" si="5"/>
        <v>262.95999999999998</v>
      </c>
      <c r="H66" s="154"/>
      <c r="I66">
        <f>BRPL_EOD!AK66+BRPL_EOD!AL66</f>
        <v>99.62</v>
      </c>
      <c r="J66">
        <f>BYPL_EOD!AK66+BYPL_EOD!AL66</f>
        <v>49.92</v>
      </c>
      <c r="K66">
        <f>MES_EOD!AK66+MES_EOD!AL66</f>
        <v>15.82</v>
      </c>
      <c r="L66">
        <f>NDMC_EOD!AK66+NDMC_EOD!AL66</f>
        <v>28</v>
      </c>
      <c r="M66">
        <f>TPDDL_EOD!AK66+TPDDL_EOD!AL66</f>
        <v>69.599999999999994</v>
      </c>
      <c r="N66">
        <f t="shared" si="0"/>
        <v>262.96000000000004</v>
      </c>
      <c r="O66" s="154">
        <f t="shared" si="1"/>
        <v>0</v>
      </c>
      <c r="P66">
        <v>99.619999999999976</v>
      </c>
      <c r="Q66">
        <v>49.919999999999987</v>
      </c>
      <c r="R66">
        <v>15.819999999999997</v>
      </c>
      <c r="S66">
        <v>27.999999999999993</v>
      </c>
      <c r="T66">
        <v>69.59999999999998</v>
      </c>
      <c r="U66" s="156">
        <f t="shared" si="2"/>
        <v>262.95999999999992</v>
      </c>
      <c r="V66" s="154">
        <f t="shared" si="3"/>
        <v>0</v>
      </c>
      <c r="Y66">
        <f>BAWANA!AW66+BAWANA!AX66</f>
        <v>32</v>
      </c>
      <c r="Z66">
        <f>BAWANA!BD66+BAWANA!BE66</f>
        <v>0</v>
      </c>
      <c r="AA66">
        <f>BAWANA!X66+BAWANA!Y66</f>
        <v>32</v>
      </c>
      <c r="AB66">
        <f>BAWANA!AE66+BAWANA!AF66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261.95999999999998</v>
      </c>
      <c r="E67">
        <f>BAWANA!AM67</f>
        <v>0</v>
      </c>
      <c r="F67">
        <f t="shared" si="4"/>
        <v>256</v>
      </c>
      <c r="G67">
        <f t="shared" si="5"/>
        <v>261.95999999999998</v>
      </c>
      <c r="H67" s="154"/>
      <c r="I67">
        <f>BRPL_EOD!AK67+BRPL_EOD!AL67</f>
        <v>99.62</v>
      </c>
      <c r="J67">
        <f>BYPL_EOD!AK67+BYPL_EOD!AL67</f>
        <v>49.92</v>
      </c>
      <c r="K67">
        <f>MES_EOD!AK67+MES_EOD!AL67</f>
        <v>19.82</v>
      </c>
      <c r="L67">
        <f>NDMC_EOD!AK67+NDMC_EOD!AL67</f>
        <v>23</v>
      </c>
      <c r="M67">
        <f>TPDDL_EOD!AK67+TPDDL_EOD!AL67</f>
        <v>69.599999999999994</v>
      </c>
      <c r="N67">
        <f t="shared" ref="N67:N98" si="7">SUM(I67:M67)</f>
        <v>261.96000000000004</v>
      </c>
      <c r="O67" s="154">
        <f t="shared" ref="O67:O98" si="8">G67-N67</f>
        <v>0</v>
      </c>
      <c r="P67">
        <v>99.619999999999976</v>
      </c>
      <c r="Q67">
        <v>49.919999999999987</v>
      </c>
      <c r="R67">
        <v>19.819999999999997</v>
      </c>
      <c r="S67">
        <v>22.999999999999996</v>
      </c>
      <c r="T67">
        <v>69.59999999999998</v>
      </c>
      <c r="U67" s="156">
        <f t="shared" ref="U67:U98" si="9">SUM(P67:T67)</f>
        <v>261.95999999999992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0</v>
      </c>
      <c r="AA67">
        <f>BAWANA!X67+BAWANA!Y67</f>
        <v>32</v>
      </c>
      <c r="AB67">
        <f>BAWANA!AE67+BAWANA!AF67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257.95999999999998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257.95999999999998</v>
      </c>
      <c r="H68" s="154"/>
      <c r="I68">
        <f>BRPL_EOD!AK68+BRPL_EOD!AL68</f>
        <v>99.62</v>
      </c>
      <c r="J68">
        <f>BYPL_EOD!AK68+BYPL_EOD!AL68</f>
        <v>49.92</v>
      </c>
      <c r="K68">
        <f>MES_EOD!AK68+MES_EOD!AL68</f>
        <v>15.82</v>
      </c>
      <c r="L68">
        <f>NDMC_EOD!AK68+NDMC_EOD!AL68</f>
        <v>23</v>
      </c>
      <c r="M68">
        <f>TPDDL_EOD!AK68+TPDDL_EOD!AL68</f>
        <v>69.599999999999994</v>
      </c>
      <c r="N68">
        <f t="shared" si="7"/>
        <v>257.96000000000004</v>
      </c>
      <c r="O68" s="154">
        <f t="shared" si="8"/>
        <v>0</v>
      </c>
      <c r="P68">
        <v>99.619999999999976</v>
      </c>
      <c r="Q68">
        <v>49.919999999999987</v>
      </c>
      <c r="R68">
        <v>15.819999999999997</v>
      </c>
      <c r="S68">
        <v>22.999999999999996</v>
      </c>
      <c r="T68">
        <v>69.59999999999998</v>
      </c>
      <c r="U68" s="156">
        <f t="shared" si="9"/>
        <v>257.95999999999992</v>
      </c>
      <c r="V68" s="154">
        <f t="shared" si="10"/>
        <v>0</v>
      </c>
      <c r="Y68">
        <f>BAWANA!AW68+BAWANA!AX68</f>
        <v>32</v>
      </c>
      <c r="Z68">
        <f>BAWANA!BD68+BAWANA!BE68</f>
        <v>0</v>
      </c>
      <c r="AA68">
        <f>BAWANA!X68+BAWANA!Y68</f>
        <v>32</v>
      </c>
      <c r="AB68">
        <f>BAWANA!AE68+BAWANA!AF68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259.95999999999998</v>
      </c>
      <c r="E69">
        <f>BAWANA!AM69</f>
        <v>0</v>
      </c>
      <c r="F69">
        <f t="shared" si="11"/>
        <v>256</v>
      </c>
      <c r="G69">
        <f t="shared" si="12"/>
        <v>259.95999999999998</v>
      </c>
      <c r="H69" s="154"/>
      <c r="I69">
        <f>BRPL_EOD!AK69+BRPL_EOD!AL69</f>
        <v>99.62</v>
      </c>
      <c r="J69">
        <f>BYPL_EOD!AK69+BYPL_EOD!AL69</f>
        <v>49.92</v>
      </c>
      <c r="K69">
        <f>MES_EOD!AK69+MES_EOD!AL69</f>
        <v>17.82</v>
      </c>
      <c r="L69">
        <f>NDMC_EOD!AK69+NDMC_EOD!AL69</f>
        <v>23</v>
      </c>
      <c r="M69">
        <f>TPDDL_EOD!AK69+TPDDL_EOD!AL69</f>
        <v>69.599999999999994</v>
      </c>
      <c r="N69">
        <f t="shared" si="7"/>
        <v>259.96000000000004</v>
      </c>
      <c r="O69" s="154">
        <f t="shared" si="8"/>
        <v>0</v>
      </c>
      <c r="P69">
        <v>99.619999999999976</v>
      </c>
      <c r="Q69">
        <v>49.919999999999987</v>
      </c>
      <c r="R69">
        <v>17.819999999999997</v>
      </c>
      <c r="S69">
        <v>22.999999999999996</v>
      </c>
      <c r="T69">
        <v>69.59999999999998</v>
      </c>
      <c r="U69" s="156">
        <f t="shared" si="9"/>
        <v>259.95999999999992</v>
      </c>
      <c r="V69" s="154">
        <f t="shared" si="10"/>
        <v>0</v>
      </c>
      <c r="Y69">
        <f>BAWANA!AW69+BAWANA!AX69</f>
        <v>32</v>
      </c>
      <c r="Z69">
        <f>BAWANA!BD69+BAWANA!BE69</f>
        <v>0</v>
      </c>
      <c r="AA69">
        <f>BAWANA!X69+BAWANA!Y69</f>
        <v>32</v>
      </c>
      <c r="AB69">
        <f>BAWANA!AE69+BAWANA!AF69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259.95999999999998</v>
      </c>
      <c r="E70">
        <f>BAWANA!AM70</f>
        <v>0</v>
      </c>
      <c r="F70">
        <f t="shared" si="11"/>
        <v>256</v>
      </c>
      <c r="G70">
        <f t="shared" si="12"/>
        <v>259.95999999999998</v>
      </c>
      <c r="H70" s="154"/>
      <c r="I70">
        <f>BRPL_EOD!AK70+BRPL_EOD!AL70</f>
        <v>99.62</v>
      </c>
      <c r="J70">
        <f>BYPL_EOD!AK70+BYPL_EOD!AL70</f>
        <v>49.92</v>
      </c>
      <c r="K70">
        <f>MES_EOD!AK70+MES_EOD!AL70</f>
        <v>17.82</v>
      </c>
      <c r="L70">
        <f>NDMC_EOD!AK70+NDMC_EOD!AL70</f>
        <v>23</v>
      </c>
      <c r="M70">
        <f>TPDDL_EOD!AK70+TPDDL_EOD!AL70</f>
        <v>69.599999999999994</v>
      </c>
      <c r="N70">
        <f t="shared" si="7"/>
        <v>259.96000000000004</v>
      </c>
      <c r="O70" s="154">
        <f t="shared" si="8"/>
        <v>0</v>
      </c>
      <c r="P70">
        <v>99.619999999999976</v>
      </c>
      <c r="Q70">
        <v>49.919999999999987</v>
      </c>
      <c r="R70">
        <v>17.819999999999997</v>
      </c>
      <c r="S70">
        <v>22.999999999999996</v>
      </c>
      <c r="T70">
        <v>69.59999999999998</v>
      </c>
      <c r="U70" s="156">
        <f t="shared" si="9"/>
        <v>259.95999999999992</v>
      </c>
      <c r="V70" s="154">
        <f t="shared" si="10"/>
        <v>0</v>
      </c>
      <c r="Y70">
        <f>BAWANA!AW70+BAWANA!AX70</f>
        <v>32</v>
      </c>
      <c r="Z70">
        <f>BAWANA!BD70+BAWANA!BE70</f>
        <v>0</v>
      </c>
      <c r="AA70">
        <f>BAWANA!X70+BAWANA!Y70</f>
        <v>32</v>
      </c>
      <c r="AB70">
        <f>BAWANA!AE70+BAWANA!AF70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261.95999999999998</v>
      </c>
      <c r="E71">
        <f>BAWANA!AM71</f>
        <v>0</v>
      </c>
      <c r="F71">
        <f t="shared" si="11"/>
        <v>256</v>
      </c>
      <c r="G71">
        <f t="shared" si="12"/>
        <v>261.95999999999998</v>
      </c>
      <c r="H71" s="154"/>
      <c r="I71">
        <f>BRPL_EOD!AK71+BRPL_EOD!AL71</f>
        <v>99.62</v>
      </c>
      <c r="J71">
        <f>BYPL_EOD!AK71+BYPL_EOD!AL71</f>
        <v>49.92</v>
      </c>
      <c r="K71">
        <f>MES_EOD!AK71+MES_EOD!AL71</f>
        <v>19.82</v>
      </c>
      <c r="L71">
        <f>NDMC_EOD!AK71+NDMC_EOD!AL71</f>
        <v>23</v>
      </c>
      <c r="M71">
        <f>TPDDL_EOD!AK71+TPDDL_EOD!AL71</f>
        <v>69.599999999999994</v>
      </c>
      <c r="N71">
        <f t="shared" si="7"/>
        <v>261.96000000000004</v>
      </c>
      <c r="O71" s="154">
        <f t="shared" si="8"/>
        <v>0</v>
      </c>
      <c r="P71">
        <v>99.619999999999976</v>
      </c>
      <c r="Q71">
        <v>49.919999999999987</v>
      </c>
      <c r="R71">
        <v>19.819999999999997</v>
      </c>
      <c r="S71">
        <v>22.999999999999996</v>
      </c>
      <c r="T71">
        <v>69.59999999999998</v>
      </c>
      <c r="U71" s="156">
        <f t="shared" si="9"/>
        <v>261.95999999999992</v>
      </c>
      <c r="V71" s="154">
        <f t="shared" si="10"/>
        <v>0</v>
      </c>
      <c r="Y71">
        <f>BAWANA!AW71+BAWANA!AX71</f>
        <v>32</v>
      </c>
      <c r="Z71">
        <f>BAWANA!BD71+BAWANA!BE71</f>
        <v>0</v>
      </c>
      <c r="AA71">
        <f>BAWANA!X71+BAWANA!Y71</f>
        <v>32</v>
      </c>
      <c r="AB71">
        <f>BAWANA!AE71+BAWANA!AF71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262.95999999999998</v>
      </c>
      <c r="E72">
        <f>BAWANA!AM72</f>
        <v>0</v>
      </c>
      <c r="F72">
        <f t="shared" si="11"/>
        <v>256</v>
      </c>
      <c r="G72">
        <f t="shared" si="12"/>
        <v>262.95999999999998</v>
      </c>
      <c r="H72" s="154"/>
      <c r="I72">
        <f>BRPL_EOD!AK72+BRPL_EOD!AL72</f>
        <v>99.62</v>
      </c>
      <c r="J72">
        <f>BYPL_EOD!AK72+BYPL_EOD!AL72</f>
        <v>49.92</v>
      </c>
      <c r="K72">
        <f>MES_EOD!AK72+MES_EOD!AL72</f>
        <v>20.82</v>
      </c>
      <c r="L72">
        <f>NDMC_EOD!AK72+NDMC_EOD!AL72</f>
        <v>23</v>
      </c>
      <c r="M72">
        <f>TPDDL_EOD!AK72+TPDDL_EOD!AL72</f>
        <v>69.599999999999994</v>
      </c>
      <c r="N72">
        <f t="shared" si="7"/>
        <v>262.96000000000004</v>
      </c>
      <c r="O72" s="154">
        <f t="shared" si="8"/>
        <v>0</v>
      </c>
      <c r="P72">
        <v>99.619999999999976</v>
      </c>
      <c r="Q72">
        <v>49.919999999999987</v>
      </c>
      <c r="R72">
        <v>20.819999999999997</v>
      </c>
      <c r="S72">
        <v>22.999999999999996</v>
      </c>
      <c r="T72">
        <v>69.59999999999998</v>
      </c>
      <c r="U72" s="156">
        <f t="shared" si="9"/>
        <v>262.95999999999992</v>
      </c>
      <c r="V72" s="154">
        <f t="shared" si="10"/>
        <v>0</v>
      </c>
      <c r="Y72">
        <f>BAWANA!AW72+BAWANA!AX72</f>
        <v>32</v>
      </c>
      <c r="Z72">
        <f>BAWANA!BD72+BAWANA!BE72</f>
        <v>0</v>
      </c>
      <c r="AA72">
        <f>BAWANA!X72+BAWANA!Y72</f>
        <v>32</v>
      </c>
      <c r="AB72">
        <f>BAWANA!AE72+BAWANA!AF72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268.20999999999998</v>
      </c>
      <c r="E73">
        <f>BAWANA!AM73</f>
        <v>0</v>
      </c>
      <c r="F73">
        <f t="shared" si="11"/>
        <v>256</v>
      </c>
      <c r="G73">
        <f t="shared" si="12"/>
        <v>268.20999999999998</v>
      </c>
      <c r="H73" s="154"/>
      <c r="I73">
        <f>BRPL_EOD!AK73+BRPL_EOD!AL73</f>
        <v>98.97</v>
      </c>
      <c r="J73">
        <f>BYPL_EOD!AK73+BYPL_EOD!AL73</f>
        <v>49.6</v>
      </c>
      <c r="K73">
        <f>MES_EOD!AK73+MES_EOD!AL73</f>
        <v>27.64</v>
      </c>
      <c r="L73">
        <f>NDMC_EOD!AK73+NDMC_EOD!AL73</f>
        <v>22.85</v>
      </c>
      <c r="M73">
        <f>TPDDL_EOD!AK73+TPDDL_EOD!AL73</f>
        <v>69.150000000000006</v>
      </c>
      <c r="N73">
        <f t="shared" si="7"/>
        <v>268.20999999999998</v>
      </c>
      <c r="O73" s="154">
        <f t="shared" si="8"/>
        <v>0</v>
      </c>
      <c r="P73">
        <v>98.97</v>
      </c>
      <c r="Q73">
        <v>49.6</v>
      </c>
      <c r="R73">
        <v>27.64</v>
      </c>
      <c r="S73">
        <v>22.85</v>
      </c>
      <c r="T73">
        <v>69.150000000000006</v>
      </c>
      <c r="U73" s="156">
        <f t="shared" si="9"/>
        <v>268.20999999999998</v>
      </c>
      <c r="V73" s="154">
        <f t="shared" si="10"/>
        <v>0</v>
      </c>
      <c r="Y73">
        <f>BAWANA!AW73+BAWANA!AX73</f>
        <v>31.79</v>
      </c>
      <c r="Z73">
        <f>BAWANA!BD73+BAWANA!BE73</f>
        <v>0</v>
      </c>
      <c r="AA73">
        <f>BAWANA!X73+BAWANA!Y73</f>
        <v>31.79</v>
      </c>
      <c r="AB73">
        <f>BAWANA!AE73+BAWANA!AF73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265.95999999999998</v>
      </c>
      <c r="E74">
        <f>BAWANA!AM74</f>
        <v>0</v>
      </c>
      <c r="F74">
        <f t="shared" si="11"/>
        <v>256</v>
      </c>
      <c r="G74">
        <f t="shared" si="12"/>
        <v>265.95999999999998</v>
      </c>
      <c r="H74" s="154"/>
      <c r="I74">
        <f>BRPL_EOD!AK74+BRPL_EOD!AL74</f>
        <v>99.62</v>
      </c>
      <c r="J74">
        <f>BYPL_EOD!AK74+BYPL_EOD!AL74</f>
        <v>49.92</v>
      </c>
      <c r="K74">
        <f>MES_EOD!AK74+MES_EOD!AL74</f>
        <v>23.82</v>
      </c>
      <c r="L74">
        <f>NDMC_EOD!AK74+NDMC_EOD!AL74</f>
        <v>23</v>
      </c>
      <c r="M74">
        <f>TPDDL_EOD!AK74+TPDDL_EOD!AL74</f>
        <v>69.599999999999994</v>
      </c>
      <c r="N74">
        <f t="shared" si="7"/>
        <v>265.96000000000004</v>
      </c>
      <c r="O74" s="154">
        <f t="shared" si="8"/>
        <v>0</v>
      </c>
      <c r="P74">
        <v>99.61999999999999</v>
      </c>
      <c r="Q74">
        <v>49.919999999999987</v>
      </c>
      <c r="R74">
        <v>23.819999999999997</v>
      </c>
      <c r="S74">
        <v>22.999999999999996</v>
      </c>
      <c r="T74">
        <v>69.59999999999998</v>
      </c>
      <c r="U74" s="156">
        <f t="shared" si="9"/>
        <v>265.95999999999992</v>
      </c>
      <c r="V74" s="154">
        <f t="shared" si="10"/>
        <v>0</v>
      </c>
      <c r="Y74">
        <f>BAWANA!AW74+BAWANA!AX74</f>
        <v>32</v>
      </c>
      <c r="Z74">
        <f>BAWANA!BD74+BAWANA!BE74</f>
        <v>0</v>
      </c>
      <c r="AA74">
        <f>BAWANA!X74+BAWANA!Y74</f>
        <v>32</v>
      </c>
      <c r="AB74">
        <f>BAWANA!AE74+BAWANA!AF74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267.95999999999998</v>
      </c>
      <c r="E75">
        <f>BAWANA!AM75</f>
        <v>0</v>
      </c>
      <c r="F75">
        <f t="shared" si="11"/>
        <v>256</v>
      </c>
      <c r="G75">
        <f t="shared" si="12"/>
        <v>267.95999999999998</v>
      </c>
      <c r="H75" s="154"/>
      <c r="I75">
        <f>BRPL_EOD!AK75+BRPL_EOD!AL75</f>
        <v>99.62</v>
      </c>
      <c r="J75">
        <f>BYPL_EOD!AK75+BYPL_EOD!AL75</f>
        <v>49.92</v>
      </c>
      <c r="K75">
        <f>MES_EOD!AK75+MES_EOD!AL75</f>
        <v>25.82</v>
      </c>
      <c r="L75">
        <f>NDMC_EOD!AK75+NDMC_EOD!AL75</f>
        <v>23</v>
      </c>
      <c r="M75">
        <f>TPDDL_EOD!AK75+TPDDL_EOD!AL75</f>
        <v>69.599999999999994</v>
      </c>
      <c r="N75">
        <f t="shared" si="7"/>
        <v>267.96000000000004</v>
      </c>
      <c r="O75" s="154">
        <f t="shared" si="8"/>
        <v>0</v>
      </c>
      <c r="P75">
        <v>99.61999999999999</v>
      </c>
      <c r="Q75">
        <v>49.919999999999995</v>
      </c>
      <c r="R75">
        <v>25.819999999999993</v>
      </c>
      <c r="S75">
        <v>22.999999999999996</v>
      </c>
      <c r="T75">
        <v>69.59999999999998</v>
      </c>
      <c r="U75" s="156">
        <f t="shared" si="9"/>
        <v>267.95999999999998</v>
      </c>
      <c r="V75" s="154">
        <f t="shared" si="10"/>
        <v>0</v>
      </c>
      <c r="Y75">
        <f>BAWANA!AW75+BAWANA!AX75</f>
        <v>32</v>
      </c>
      <c r="Z75">
        <f>BAWANA!BD75+BAWANA!BE75</f>
        <v>0</v>
      </c>
      <c r="AA75">
        <f>BAWANA!X75+BAWANA!Y75</f>
        <v>32</v>
      </c>
      <c r="AB75">
        <f>BAWANA!AE75+BAWANA!AF75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268.10000000000002</v>
      </c>
      <c r="E76">
        <f>BAWANA!AM76</f>
        <v>0</v>
      </c>
      <c r="F76">
        <f t="shared" si="11"/>
        <v>256</v>
      </c>
      <c r="G76">
        <f t="shared" si="12"/>
        <v>268.10000000000002</v>
      </c>
      <c r="H76" s="154"/>
      <c r="I76">
        <f>BRPL_EOD!AK76+BRPL_EOD!AL76</f>
        <v>99.3</v>
      </c>
      <c r="J76">
        <f>BYPL_EOD!AK76+BYPL_EOD!AL76</f>
        <v>49.76</v>
      </c>
      <c r="K76">
        <f>MES_EOD!AK76+MES_EOD!AL76</f>
        <v>26.74</v>
      </c>
      <c r="L76">
        <f>NDMC_EOD!AK76+NDMC_EOD!AL76</f>
        <v>22.93</v>
      </c>
      <c r="M76">
        <f>TPDDL_EOD!AK76+TPDDL_EOD!AL76</f>
        <v>69.38</v>
      </c>
      <c r="N76">
        <f t="shared" si="7"/>
        <v>268.11</v>
      </c>
      <c r="O76" s="154">
        <f t="shared" si="8"/>
        <v>-9.9999999999909051E-3</v>
      </c>
      <c r="P76">
        <v>99.296296296296291</v>
      </c>
      <c r="Q76">
        <v>49.75814404535452</v>
      </c>
      <c r="R76">
        <v>26.739002648166796</v>
      </c>
      <c r="S76">
        <v>22.929144754018875</v>
      </c>
      <c r="T76">
        <v>69.37741225616351</v>
      </c>
      <c r="U76" s="156">
        <f t="shared" si="9"/>
        <v>268.09999999999997</v>
      </c>
      <c r="V76" s="154">
        <f t="shared" si="10"/>
        <v>0</v>
      </c>
      <c r="Y76">
        <f>BAWANA!AW76+BAWANA!AX76</f>
        <v>31.9</v>
      </c>
      <c r="Z76">
        <f>BAWANA!BD76+BAWANA!BE76</f>
        <v>0</v>
      </c>
      <c r="AA76">
        <f>BAWANA!X76+BAWANA!Y76</f>
        <v>31.9</v>
      </c>
      <c r="AB76">
        <f>BAWANA!AE76+BAWANA!AF76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268.10000000000002</v>
      </c>
      <c r="E77">
        <f>BAWANA!AM77</f>
        <v>0</v>
      </c>
      <c r="F77">
        <f t="shared" si="11"/>
        <v>256</v>
      </c>
      <c r="G77">
        <f t="shared" si="12"/>
        <v>268.10000000000002</v>
      </c>
      <c r="H77" s="154"/>
      <c r="I77">
        <f>BRPL_EOD!AK77+BRPL_EOD!AL77</f>
        <v>99.3</v>
      </c>
      <c r="J77">
        <f>BYPL_EOD!AK77+BYPL_EOD!AL77</f>
        <v>49.76</v>
      </c>
      <c r="K77">
        <f>MES_EOD!AK77+MES_EOD!AL77</f>
        <v>26.74</v>
      </c>
      <c r="L77">
        <f>NDMC_EOD!AK77+NDMC_EOD!AL77</f>
        <v>22.93</v>
      </c>
      <c r="M77">
        <f>TPDDL_EOD!AK77+TPDDL_EOD!AL77</f>
        <v>69.38</v>
      </c>
      <c r="N77">
        <f t="shared" si="7"/>
        <v>268.11</v>
      </c>
      <c r="O77" s="154">
        <f t="shared" si="8"/>
        <v>-9.9999999999909051E-3</v>
      </c>
      <c r="P77">
        <v>99.296296296296291</v>
      </c>
      <c r="Q77">
        <v>49.75814404535452</v>
      </c>
      <c r="R77">
        <v>26.739002648166796</v>
      </c>
      <c r="S77">
        <v>22.929144754018875</v>
      </c>
      <c r="T77">
        <v>69.37741225616351</v>
      </c>
      <c r="U77" s="156">
        <f t="shared" si="9"/>
        <v>268.09999999999997</v>
      </c>
      <c r="V77" s="154">
        <f t="shared" si="10"/>
        <v>0</v>
      </c>
      <c r="Y77">
        <f>BAWANA!AW77+BAWANA!AX77</f>
        <v>31.9</v>
      </c>
      <c r="Z77">
        <f>BAWANA!BD77+BAWANA!BE77</f>
        <v>0</v>
      </c>
      <c r="AA77">
        <f>BAWANA!X77+BAWANA!Y77</f>
        <v>31.9</v>
      </c>
      <c r="AB77">
        <f>BAWANA!AE77+BAWANA!AF77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268.10000000000002</v>
      </c>
      <c r="E78">
        <f>BAWANA!AM78</f>
        <v>0</v>
      </c>
      <c r="F78">
        <f t="shared" si="11"/>
        <v>256</v>
      </c>
      <c r="G78">
        <f t="shared" si="12"/>
        <v>268.10000000000002</v>
      </c>
      <c r="H78" s="154"/>
      <c r="I78">
        <f>BRPL_EOD!AK78+BRPL_EOD!AL78</f>
        <v>99.3</v>
      </c>
      <c r="J78">
        <f>BYPL_EOD!AK78+BYPL_EOD!AL78</f>
        <v>49.76</v>
      </c>
      <c r="K78">
        <f>MES_EOD!AK78+MES_EOD!AL78</f>
        <v>26.74</v>
      </c>
      <c r="L78">
        <f>NDMC_EOD!AK78+NDMC_EOD!AL78</f>
        <v>22.93</v>
      </c>
      <c r="M78">
        <f>TPDDL_EOD!AK78+TPDDL_EOD!AL78</f>
        <v>69.38</v>
      </c>
      <c r="N78">
        <f t="shared" si="7"/>
        <v>268.11</v>
      </c>
      <c r="O78" s="154">
        <f t="shared" si="8"/>
        <v>-9.9999999999909051E-3</v>
      </c>
      <c r="P78">
        <v>99.296296296296291</v>
      </c>
      <c r="Q78">
        <v>49.75814404535452</v>
      </c>
      <c r="R78">
        <v>26.739002648166796</v>
      </c>
      <c r="S78">
        <v>22.929144754018875</v>
      </c>
      <c r="T78">
        <v>69.37741225616351</v>
      </c>
      <c r="U78" s="156">
        <f t="shared" si="9"/>
        <v>268.09999999999997</v>
      </c>
      <c r="V78" s="154">
        <f t="shared" si="10"/>
        <v>0</v>
      </c>
      <c r="Y78">
        <f>BAWANA!AW78+BAWANA!AX78</f>
        <v>31.9</v>
      </c>
      <c r="Z78">
        <f>BAWANA!BD78+BAWANA!BE78</f>
        <v>0</v>
      </c>
      <c r="AA78">
        <f>BAWANA!X78+BAWANA!Y78</f>
        <v>31.9</v>
      </c>
      <c r="AB78">
        <f>BAWANA!AE78+BAWANA!AF78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269.02999999999997</v>
      </c>
      <c r="E79">
        <f>BAWANA!AM79</f>
        <v>0</v>
      </c>
      <c r="F79">
        <f t="shared" si="11"/>
        <v>256</v>
      </c>
      <c r="G79">
        <f t="shared" si="12"/>
        <v>269.02999999999997</v>
      </c>
      <c r="H79" s="154"/>
      <c r="I79">
        <f>BRPL_EOD!AK79+BRPL_EOD!AL79</f>
        <v>96.42</v>
      </c>
      <c r="J79">
        <f>BYPL_EOD!AK79+BYPL_EOD!AL79</f>
        <v>48.32</v>
      </c>
      <c r="K79">
        <f>MES_EOD!AK79+MES_EOD!AL79</f>
        <v>29.83</v>
      </c>
      <c r="L79">
        <f>NDMC_EOD!AK79+NDMC_EOD!AL79</f>
        <v>27.1</v>
      </c>
      <c r="M79">
        <f>TPDDL_EOD!AK79+TPDDL_EOD!AL79</f>
        <v>67.36</v>
      </c>
      <c r="N79">
        <f t="shared" si="7"/>
        <v>269.02999999999997</v>
      </c>
      <c r="O79" s="154">
        <f t="shared" si="8"/>
        <v>0</v>
      </c>
      <c r="P79">
        <v>96.42</v>
      </c>
      <c r="Q79">
        <v>48.32</v>
      </c>
      <c r="R79">
        <v>29.83</v>
      </c>
      <c r="S79">
        <v>27.1</v>
      </c>
      <c r="T79">
        <v>67.36</v>
      </c>
      <c r="U79" s="156">
        <f t="shared" si="9"/>
        <v>269.02999999999997</v>
      </c>
      <c r="V79" s="154">
        <f t="shared" si="10"/>
        <v>0</v>
      </c>
      <c r="Y79">
        <f>BAWANA!AW79+BAWANA!AX79</f>
        <v>30.97</v>
      </c>
      <c r="Z79">
        <f>BAWANA!BD79+BAWANA!BE79</f>
        <v>0</v>
      </c>
      <c r="AA79">
        <f>BAWANA!X79+BAWANA!Y79</f>
        <v>30.97</v>
      </c>
      <c r="AB79">
        <f>BAWANA!AE79+BAWANA!AF79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268.52</v>
      </c>
      <c r="E80">
        <f>BAWANA!AM80</f>
        <v>0</v>
      </c>
      <c r="F80">
        <f t="shared" si="11"/>
        <v>256</v>
      </c>
      <c r="G80">
        <f t="shared" si="12"/>
        <v>268.52</v>
      </c>
      <c r="H80" s="154"/>
      <c r="I80">
        <f>BRPL_EOD!AK80+BRPL_EOD!AL80</f>
        <v>98</v>
      </c>
      <c r="J80">
        <f>BYPL_EOD!AK80+BYPL_EOD!AL80</f>
        <v>49.11</v>
      </c>
      <c r="K80">
        <f>MES_EOD!AK80+MES_EOD!AL80</f>
        <v>25.4</v>
      </c>
      <c r="L80">
        <f>NDMC_EOD!AK80+NDMC_EOD!AL80</f>
        <v>27.54</v>
      </c>
      <c r="M80">
        <f>TPDDL_EOD!AK80+TPDDL_EOD!AL80</f>
        <v>68.47</v>
      </c>
      <c r="N80">
        <f t="shared" si="7"/>
        <v>268.52</v>
      </c>
      <c r="O80" s="154">
        <f t="shared" si="8"/>
        <v>0</v>
      </c>
      <c r="P80">
        <v>98</v>
      </c>
      <c r="Q80">
        <v>49.11</v>
      </c>
      <c r="R80">
        <v>25.4</v>
      </c>
      <c r="S80">
        <v>27.54</v>
      </c>
      <c r="T80">
        <v>68.47</v>
      </c>
      <c r="U80" s="156">
        <f t="shared" si="9"/>
        <v>268.52</v>
      </c>
      <c r="V80" s="154">
        <f t="shared" si="10"/>
        <v>0</v>
      </c>
      <c r="Y80">
        <f>BAWANA!AW80+BAWANA!AX80</f>
        <v>31.48</v>
      </c>
      <c r="Z80">
        <f>BAWANA!BD80+BAWANA!BE80</f>
        <v>0</v>
      </c>
      <c r="AA80">
        <f>BAWANA!X80+BAWANA!Y80</f>
        <v>31.48</v>
      </c>
      <c r="AB80">
        <f>BAWANA!AE80+BAWANA!AF80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268.62</v>
      </c>
      <c r="E81">
        <f>BAWANA!AM81</f>
        <v>0</v>
      </c>
      <c r="F81">
        <f t="shared" si="11"/>
        <v>256</v>
      </c>
      <c r="G81">
        <f t="shared" si="12"/>
        <v>268.62</v>
      </c>
      <c r="H81" s="154"/>
      <c r="I81">
        <f>BRPL_EOD!AK81+BRPL_EOD!AL81</f>
        <v>97.68</v>
      </c>
      <c r="J81">
        <f>BYPL_EOD!AK81+BYPL_EOD!AL81</f>
        <v>48.95</v>
      </c>
      <c r="K81">
        <f>MES_EOD!AK81+MES_EOD!AL81</f>
        <v>26.3</v>
      </c>
      <c r="L81">
        <f>NDMC_EOD!AK81+NDMC_EOD!AL81</f>
        <v>27.45</v>
      </c>
      <c r="M81">
        <f>TPDDL_EOD!AK81+TPDDL_EOD!AL81</f>
        <v>68.239999999999995</v>
      </c>
      <c r="N81">
        <f t="shared" si="7"/>
        <v>268.62</v>
      </c>
      <c r="O81" s="154">
        <f t="shared" si="8"/>
        <v>0</v>
      </c>
      <c r="P81">
        <v>97.68</v>
      </c>
      <c r="Q81">
        <v>48.95</v>
      </c>
      <c r="R81">
        <v>26.3</v>
      </c>
      <c r="S81">
        <v>27.45</v>
      </c>
      <c r="T81">
        <v>68.239999999999995</v>
      </c>
      <c r="U81" s="156">
        <f t="shared" si="9"/>
        <v>268.62</v>
      </c>
      <c r="V81" s="154">
        <f t="shared" si="10"/>
        <v>0</v>
      </c>
      <c r="Y81">
        <f>BAWANA!AW81+BAWANA!AX81</f>
        <v>31.38</v>
      </c>
      <c r="Z81">
        <f>BAWANA!BD81+BAWANA!BE81</f>
        <v>0</v>
      </c>
      <c r="AA81">
        <f>BAWANA!X81+BAWANA!Y81</f>
        <v>31.38</v>
      </c>
      <c r="AB81">
        <f>BAWANA!AE81+BAWANA!AF81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268.62</v>
      </c>
      <c r="E82">
        <f>BAWANA!AM82</f>
        <v>0</v>
      </c>
      <c r="F82">
        <f t="shared" si="11"/>
        <v>256</v>
      </c>
      <c r="G82">
        <f t="shared" si="12"/>
        <v>268.62</v>
      </c>
      <c r="H82" s="154"/>
      <c r="I82">
        <f>BRPL_EOD!AK82+BRPL_EOD!AL82</f>
        <v>97.68</v>
      </c>
      <c r="J82">
        <f>BYPL_EOD!AK82+BYPL_EOD!AL82</f>
        <v>48.95</v>
      </c>
      <c r="K82">
        <f>MES_EOD!AK82+MES_EOD!AL82</f>
        <v>26.3</v>
      </c>
      <c r="L82">
        <f>NDMC_EOD!AK82+NDMC_EOD!AL82</f>
        <v>27.45</v>
      </c>
      <c r="M82">
        <f>TPDDL_EOD!AK82+TPDDL_EOD!AL82</f>
        <v>68.239999999999995</v>
      </c>
      <c r="N82">
        <f t="shared" si="7"/>
        <v>268.62</v>
      </c>
      <c r="O82" s="154">
        <f t="shared" si="8"/>
        <v>0</v>
      </c>
      <c r="P82">
        <v>97.68</v>
      </c>
      <c r="Q82">
        <v>48.95</v>
      </c>
      <c r="R82">
        <v>26.3</v>
      </c>
      <c r="S82">
        <v>27.45</v>
      </c>
      <c r="T82">
        <v>68.239999999999995</v>
      </c>
      <c r="U82" s="156">
        <f t="shared" si="9"/>
        <v>268.62</v>
      </c>
      <c r="V82" s="154">
        <f t="shared" si="10"/>
        <v>0</v>
      </c>
      <c r="Y82">
        <f>BAWANA!AW82+BAWANA!AX82</f>
        <v>31.38</v>
      </c>
      <c r="Z82">
        <f>BAWANA!BD82+BAWANA!BE82</f>
        <v>0</v>
      </c>
      <c r="AA82">
        <f>BAWANA!X82+BAWANA!Y82</f>
        <v>31.38</v>
      </c>
      <c r="AB82">
        <f>BAWANA!AE82+BAWANA!AF82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268.73</v>
      </c>
      <c r="E83">
        <f>BAWANA!AM83</f>
        <v>0</v>
      </c>
      <c r="F83">
        <f t="shared" si="11"/>
        <v>256</v>
      </c>
      <c r="G83">
        <f t="shared" si="12"/>
        <v>268.73</v>
      </c>
      <c r="H83" s="154"/>
      <c r="I83">
        <f>BRPL_EOD!AK83+BRPL_EOD!AL83</f>
        <v>97.36</v>
      </c>
      <c r="J83">
        <f>BYPL_EOD!AK83+BYPL_EOD!AL83</f>
        <v>48.79</v>
      </c>
      <c r="K83">
        <f>MES_EOD!AK83+MES_EOD!AL83</f>
        <v>27.19</v>
      </c>
      <c r="L83">
        <f>NDMC_EOD!AK83+NDMC_EOD!AL83</f>
        <v>27.37</v>
      </c>
      <c r="M83">
        <f>TPDDL_EOD!AK83+TPDDL_EOD!AL83</f>
        <v>68.02</v>
      </c>
      <c r="N83">
        <f t="shared" si="7"/>
        <v>268.73</v>
      </c>
      <c r="O83" s="154">
        <f t="shared" si="8"/>
        <v>0</v>
      </c>
      <c r="P83">
        <v>97.36</v>
      </c>
      <c r="Q83">
        <v>48.79</v>
      </c>
      <c r="R83">
        <v>27.19</v>
      </c>
      <c r="S83">
        <v>27.37</v>
      </c>
      <c r="T83">
        <v>68.02</v>
      </c>
      <c r="U83" s="156">
        <f t="shared" si="9"/>
        <v>268.73</v>
      </c>
      <c r="V83" s="154">
        <f t="shared" si="10"/>
        <v>0</v>
      </c>
      <c r="Y83">
        <f>BAWANA!AW83+BAWANA!AX83</f>
        <v>31.27</v>
      </c>
      <c r="Z83">
        <f>BAWANA!BD83+BAWANA!BE83</f>
        <v>0</v>
      </c>
      <c r="AA83">
        <f>BAWANA!X83+BAWANA!Y83</f>
        <v>31.27</v>
      </c>
      <c r="AB83">
        <f>BAWANA!AE83+BAWANA!AF83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268.73</v>
      </c>
      <c r="E84">
        <f>BAWANA!AM84</f>
        <v>0</v>
      </c>
      <c r="F84">
        <f t="shared" si="11"/>
        <v>256</v>
      </c>
      <c r="G84">
        <f t="shared" si="12"/>
        <v>268.73</v>
      </c>
      <c r="H84" s="154"/>
      <c r="I84">
        <f>BRPL_EOD!AK84+BRPL_EOD!AL84</f>
        <v>97.36</v>
      </c>
      <c r="J84">
        <f>BYPL_EOD!AK84+BYPL_EOD!AL84</f>
        <v>48.79</v>
      </c>
      <c r="K84">
        <f>MES_EOD!AK84+MES_EOD!AL84</f>
        <v>27.19</v>
      </c>
      <c r="L84">
        <f>NDMC_EOD!AK84+NDMC_EOD!AL84</f>
        <v>27.37</v>
      </c>
      <c r="M84">
        <f>TPDDL_EOD!AK84+TPDDL_EOD!AL84</f>
        <v>68.02</v>
      </c>
      <c r="N84">
        <f t="shared" si="7"/>
        <v>268.73</v>
      </c>
      <c r="O84" s="154">
        <f t="shared" si="8"/>
        <v>0</v>
      </c>
      <c r="P84">
        <v>97.36</v>
      </c>
      <c r="Q84">
        <v>48.79</v>
      </c>
      <c r="R84">
        <v>27.19</v>
      </c>
      <c r="S84">
        <v>27.37</v>
      </c>
      <c r="T84">
        <v>68.02</v>
      </c>
      <c r="U84" s="156">
        <f t="shared" si="9"/>
        <v>268.73</v>
      </c>
      <c r="V84" s="154">
        <f t="shared" si="10"/>
        <v>0</v>
      </c>
      <c r="Y84">
        <f>BAWANA!AW84+BAWANA!AX84</f>
        <v>31.27</v>
      </c>
      <c r="Z84">
        <f>BAWANA!BD84+BAWANA!BE84</f>
        <v>0</v>
      </c>
      <c r="AA84">
        <f>BAWANA!X84+BAWANA!Y84</f>
        <v>31.27</v>
      </c>
      <c r="AB84">
        <f>BAWANA!AE84+BAWANA!AF84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269.13</v>
      </c>
      <c r="E85">
        <f>BAWANA!AM85</f>
        <v>0</v>
      </c>
      <c r="F85">
        <f t="shared" si="11"/>
        <v>256</v>
      </c>
      <c r="G85">
        <f t="shared" si="12"/>
        <v>269.13</v>
      </c>
      <c r="H85" s="154"/>
      <c r="I85">
        <f>BRPL_EOD!AK85+BRPL_EOD!AL85</f>
        <v>96.11</v>
      </c>
      <c r="J85">
        <f>BYPL_EOD!AK85+BYPL_EOD!AL85</f>
        <v>48.16</v>
      </c>
      <c r="K85">
        <f>MES_EOD!AK85+MES_EOD!AL85</f>
        <v>30.7</v>
      </c>
      <c r="L85">
        <f>NDMC_EOD!AK85+NDMC_EOD!AL85</f>
        <v>27.01</v>
      </c>
      <c r="M85">
        <f>TPDDL_EOD!AK85+TPDDL_EOD!AL85</f>
        <v>67.150000000000006</v>
      </c>
      <c r="N85">
        <f t="shared" si="7"/>
        <v>269.13</v>
      </c>
      <c r="O85" s="154">
        <f t="shared" si="8"/>
        <v>0</v>
      </c>
      <c r="P85">
        <v>96.11</v>
      </c>
      <c r="Q85">
        <v>48.16</v>
      </c>
      <c r="R85">
        <v>30.7</v>
      </c>
      <c r="S85">
        <v>27.01</v>
      </c>
      <c r="T85">
        <v>67.150000000000006</v>
      </c>
      <c r="U85" s="156">
        <f t="shared" si="9"/>
        <v>269.13</v>
      </c>
      <c r="V85" s="154">
        <f t="shared" si="10"/>
        <v>0</v>
      </c>
      <c r="Y85">
        <f>BAWANA!AW85+BAWANA!AX85</f>
        <v>30.87</v>
      </c>
      <c r="Z85">
        <f>BAWANA!BD85+BAWANA!BE85</f>
        <v>0</v>
      </c>
      <c r="AA85">
        <f>BAWANA!X85+BAWANA!Y85</f>
        <v>30.87</v>
      </c>
      <c r="AB85">
        <f>BAWANA!AE85+BAWANA!AF85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268.52</v>
      </c>
      <c r="E86">
        <f>BAWANA!AM86</f>
        <v>0</v>
      </c>
      <c r="F86">
        <f t="shared" si="11"/>
        <v>256</v>
      </c>
      <c r="G86">
        <f t="shared" si="12"/>
        <v>268.52</v>
      </c>
      <c r="H86" s="154"/>
      <c r="I86">
        <f>BRPL_EOD!AK86+BRPL_EOD!AL86</f>
        <v>98</v>
      </c>
      <c r="J86">
        <f>BYPL_EOD!AK86+BYPL_EOD!AL86</f>
        <v>49.11</v>
      </c>
      <c r="K86">
        <f>MES_EOD!AK86+MES_EOD!AL86</f>
        <v>25.4</v>
      </c>
      <c r="L86">
        <f>NDMC_EOD!AK86+NDMC_EOD!AL86</f>
        <v>27.54</v>
      </c>
      <c r="M86">
        <f>TPDDL_EOD!AK86+TPDDL_EOD!AL86</f>
        <v>68.47</v>
      </c>
      <c r="N86">
        <f t="shared" si="7"/>
        <v>268.52</v>
      </c>
      <c r="O86" s="154">
        <f t="shared" si="8"/>
        <v>0</v>
      </c>
      <c r="P86">
        <v>98</v>
      </c>
      <c r="Q86">
        <v>49.11</v>
      </c>
      <c r="R86">
        <v>25.4</v>
      </c>
      <c r="S86">
        <v>27.54</v>
      </c>
      <c r="T86">
        <v>68.47</v>
      </c>
      <c r="U86" s="156">
        <f t="shared" si="9"/>
        <v>268.52</v>
      </c>
      <c r="V86" s="154">
        <f t="shared" si="10"/>
        <v>0</v>
      </c>
      <c r="Y86">
        <f>BAWANA!AW86+BAWANA!AX86</f>
        <v>31.48</v>
      </c>
      <c r="Z86">
        <f>BAWANA!BD86+BAWANA!BE86</f>
        <v>0</v>
      </c>
      <c r="AA86">
        <f>BAWANA!X86+BAWANA!Y86</f>
        <v>31.48</v>
      </c>
      <c r="AB86">
        <f>BAWANA!AE86+BAWANA!AF86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268.52</v>
      </c>
      <c r="E87">
        <f>BAWANA!AM87</f>
        <v>0</v>
      </c>
      <c r="F87">
        <f t="shared" si="11"/>
        <v>256</v>
      </c>
      <c r="G87">
        <f t="shared" si="12"/>
        <v>268.52</v>
      </c>
      <c r="H87" s="154"/>
      <c r="I87">
        <f>BRPL_EOD!AK87+BRPL_EOD!AL87</f>
        <v>98</v>
      </c>
      <c r="J87">
        <f>BYPL_EOD!AK87+BYPL_EOD!AL87</f>
        <v>49.11</v>
      </c>
      <c r="K87">
        <f>MES_EOD!AK87+MES_EOD!AL87</f>
        <v>25.4</v>
      </c>
      <c r="L87">
        <f>NDMC_EOD!AK87+NDMC_EOD!AL87</f>
        <v>27.54</v>
      </c>
      <c r="M87">
        <f>TPDDL_EOD!AK87+TPDDL_EOD!AL87</f>
        <v>68.47</v>
      </c>
      <c r="N87">
        <f t="shared" si="7"/>
        <v>268.52</v>
      </c>
      <c r="O87" s="154">
        <f t="shared" si="8"/>
        <v>0</v>
      </c>
      <c r="P87">
        <v>98</v>
      </c>
      <c r="Q87">
        <v>49.11</v>
      </c>
      <c r="R87">
        <v>25.4</v>
      </c>
      <c r="S87">
        <v>27.54</v>
      </c>
      <c r="T87">
        <v>68.47</v>
      </c>
      <c r="U87" s="156">
        <f t="shared" si="9"/>
        <v>268.52</v>
      </c>
      <c r="V87" s="154">
        <f t="shared" si="10"/>
        <v>0</v>
      </c>
      <c r="Y87">
        <f>BAWANA!AW87+BAWANA!AX87</f>
        <v>31.48</v>
      </c>
      <c r="Z87">
        <f>BAWANA!BD87+BAWANA!BE87</f>
        <v>0</v>
      </c>
      <c r="AA87">
        <f>BAWANA!X87+BAWANA!Y87</f>
        <v>31.48</v>
      </c>
      <c r="AB87">
        <f>BAWANA!AE87+BAWANA!AF87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268.42</v>
      </c>
      <c r="E88">
        <f>BAWANA!AM88</f>
        <v>0</v>
      </c>
      <c r="F88">
        <f t="shared" si="11"/>
        <v>256</v>
      </c>
      <c r="G88">
        <f t="shared" si="12"/>
        <v>268.42</v>
      </c>
      <c r="H88" s="154"/>
      <c r="I88">
        <f>BRPL_EOD!AK88+BRPL_EOD!AL88</f>
        <v>98.32</v>
      </c>
      <c r="J88">
        <f>BYPL_EOD!AK88+BYPL_EOD!AL88</f>
        <v>49.27</v>
      </c>
      <c r="K88">
        <f>MES_EOD!AK88+MES_EOD!AL88</f>
        <v>24.5</v>
      </c>
      <c r="L88">
        <f>NDMC_EOD!AK88+NDMC_EOD!AL88</f>
        <v>27.64</v>
      </c>
      <c r="M88">
        <f>TPDDL_EOD!AK88+TPDDL_EOD!AL88</f>
        <v>68.69</v>
      </c>
      <c r="N88">
        <f t="shared" si="7"/>
        <v>268.42</v>
      </c>
      <c r="O88" s="154">
        <f t="shared" si="8"/>
        <v>0</v>
      </c>
      <c r="P88">
        <v>98.32</v>
      </c>
      <c r="Q88">
        <v>49.27</v>
      </c>
      <c r="R88">
        <v>24.5</v>
      </c>
      <c r="S88">
        <v>27.64</v>
      </c>
      <c r="T88">
        <v>68.69</v>
      </c>
      <c r="U88" s="156">
        <f t="shared" si="9"/>
        <v>268.42</v>
      </c>
      <c r="V88" s="154">
        <f t="shared" si="10"/>
        <v>0</v>
      </c>
      <c r="Y88">
        <f>BAWANA!AW88+BAWANA!AX88</f>
        <v>31.58</v>
      </c>
      <c r="Z88">
        <f>BAWANA!BD88+BAWANA!BE88</f>
        <v>0</v>
      </c>
      <c r="AA88">
        <f>BAWANA!X88+BAWANA!Y88</f>
        <v>31.58</v>
      </c>
      <c r="AB88">
        <f>BAWANA!AE88+BAWANA!AF88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251.36</v>
      </c>
      <c r="E89">
        <f>BAWANA!AM89</f>
        <v>0</v>
      </c>
      <c r="F89">
        <f t="shared" si="11"/>
        <v>256</v>
      </c>
      <c r="G89">
        <f t="shared" si="12"/>
        <v>251.36</v>
      </c>
      <c r="H89" s="154"/>
      <c r="I89">
        <f>BRPL_EOD!AK89+BRPL_EOD!AL89</f>
        <v>99.62</v>
      </c>
      <c r="J89">
        <f>BYPL_EOD!AK89+BYPL_EOD!AL89</f>
        <v>49.92</v>
      </c>
      <c r="K89">
        <f>MES_EOD!AK89+MES_EOD!AL89</f>
        <v>23.82</v>
      </c>
      <c r="L89">
        <f>NDMC_EOD!AK89+NDMC_EOD!AL89</f>
        <v>28</v>
      </c>
      <c r="M89">
        <f>TPDDL_EOD!AK89+TPDDL_EOD!AL89</f>
        <v>50</v>
      </c>
      <c r="N89">
        <f t="shared" si="7"/>
        <v>251.36</v>
      </c>
      <c r="O89" s="154">
        <f t="shared" si="8"/>
        <v>0</v>
      </c>
      <c r="P89">
        <v>99.62</v>
      </c>
      <c r="Q89">
        <v>49.92</v>
      </c>
      <c r="R89">
        <v>23.82</v>
      </c>
      <c r="S89">
        <v>28</v>
      </c>
      <c r="T89">
        <v>50</v>
      </c>
      <c r="U89" s="156">
        <f t="shared" si="9"/>
        <v>251.36</v>
      </c>
      <c r="V89" s="154">
        <f t="shared" si="10"/>
        <v>0</v>
      </c>
      <c r="Y89">
        <f>BAWANA!AW89+BAWANA!AX89</f>
        <v>32</v>
      </c>
      <c r="Z89">
        <f>BAWANA!BD89+BAWANA!BE89</f>
        <v>0</v>
      </c>
      <c r="AA89">
        <f>BAWANA!X89+BAWANA!Y89</f>
        <v>32</v>
      </c>
      <c r="AB89">
        <f>BAWANA!AE89+BAWANA!AF89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249.36</v>
      </c>
      <c r="E90">
        <f>BAWANA!AM90</f>
        <v>0</v>
      </c>
      <c r="F90">
        <f t="shared" si="11"/>
        <v>256</v>
      </c>
      <c r="G90">
        <f t="shared" si="12"/>
        <v>249.36</v>
      </c>
      <c r="H90" s="154"/>
      <c r="I90">
        <f>BRPL_EOD!AK90+BRPL_EOD!AL90</f>
        <v>99.62</v>
      </c>
      <c r="J90">
        <f>BYPL_EOD!AK90+BYPL_EOD!AL90</f>
        <v>49.92</v>
      </c>
      <c r="K90">
        <f>MES_EOD!AK90+MES_EOD!AL90</f>
        <v>21.82</v>
      </c>
      <c r="L90">
        <f>NDMC_EOD!AK90+NDMC_EOD!AL90</f>
        <v>28</v>
      </c>
      <c r="M90">
        <f>TPDDL_EOD!AK90+TPDDL_EOD!AL90</f>
        <v>50</v>
      </c>
      <c r="N90">
        <f t="shared" si="7"/>
        <v>249.36</v>
      </c>
      <c r="O90" s="154">
        <f t="shared" si="8"/>
        <v>0</v>
      </c>
      <c r="P90">
        <v>99.62</v>
      </c>
      <c r="Q90">
        <v>49.92</v>
      </c>
      <c r="R90">
        <v>21.82</v>
      </c>
      <c r="S90">
        <v>28</v>
      </c>
      <c r="T90">
        <v>50</v>
      </c>
      <c r="U90" s="156">
        <f t="shared" si="9"/>
        <v>249.36</v>
      </c>
      <c r="V90" s="154">
        <f t="shared" si="10"/>
        <v>0</v>
      </c>
      <c r="Y90">
        <f>BAWANA!AW90+BAWANA!AX90</f>
        <v>32</v>
      </c>
      <c r="Z90">
        <f>BAWANA!BD90+BAWANA!BE90</f>
        <v>0</v>
      </c>
      <c r="AA90">
        <f>BAWANA!X90+BAWANA!Y90</f>
        <v>32</v>
      </c>
      <c r="AB90">
        <f>BAWANA!AE90+BAWANA!AF90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253.36</v>
      </c>
      <c r="E91">
        <f>BAWANA!AM91</f>
        <v>0</v>
      </c>
      <c r="F91">
        <f t="shared" si="11"/>
        <v>256</v>
      </c>
      <c r="G91">
        <f t="shared" si="12"/>
        <v>253.36</v>
      </c>
      <c r="H91" s="154"/>
      <c r="I91">
        <f>BRPL_EOD!AK91+BRPL_EOD!AL91</f>
        <v>99.62</v>
      </c>
      <c r="J91">
        <f>BYPL_EOD!AK91+BYPL_EOD!AL91</f>
        <v>49.92</v>
      </c>
      <c r="K91">
        <f>MES_EOD!AK91+MES_EOD!AL91</f>
        <v>25.82</v>
      </c>
      <c r="L91">
        <f>NDMC_EOD!AK91+NDMC_EOD!AL91</f>
        <v>28</v>
      </c>
      <c r="M91">
        <f>TPDDL_EOD!AK91+TPDDL_EOD!AL91</f>
        <v>50</v>
      </c>
      <c r="N91">
        <f t="shared" si="7"/>
        <v>253.36</v>
      </c>
      <c r="O91" s="154">
        <f t="shared" si="8"/>
        <v>0</v>
      </c>
      <c r="P91">
        <v>99.62</v>
      </c>
      <c r="Q91">
        <v>49.92</v>
      </c>
      <c r="R91">
        <v>25.82</v>
      </c>
      <c r="S91">
        <v>28</v>
      </c>
      <c r="T91">
        <v>50</v>
      </c>
      <c r="U91" s="156">
        <f t="shared" si="9"/>
        <v>253.36</v>
      </c>
      <c r="V91" s="154">
        <f t="shared" si="10"/>
        <v>0</v>
      </c>
      <c r="Y91">
        <f>BAWANA!AW91+BAWANA!AX91</f>
        <v>32</v>
      </c>
      <c r="Z91">
        <f>BAWANA!BD91+BAWANA!BE91</f>
        <v>0</v>
      </c>
      <c r="AA91">
        <f>BAWANA!X91+BAWANA!Y91</f>
        <v>32</v>
      </c>
      <c r="AB91">
        <f>BAWANA!AE91+BAWANA!AF91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245.36</v>
      </c>
      <c r="E92">
        <f>BAWANA!AM92</f>
        <v>0</v>
      </c>
      <c r="F92">
        <f t="shared" si="11"/>
        <v>256</v>
      </c>
      <c r="G92">
        <f t="shared" si="12"/>
        <v>245.36</v>
      </c>
      <c r="H92" s="154"/>
      <c r="I92">
        <f>BRPL_EOD!AK92+BRPL_EOD!AL92</f>
        <v>99.62</v>
      </c>
      <c r="J92">
        <f>BYPL_EOD!AK92+BYPL_EOD!AL92</f>
        <v>49.92</v>
      </c>
      <c r="K92">
        <f>MES_EOD!AK92+MES_EOD!AL92</f>
        <v>17.82</v>
      </c>
      <c r="L92">
        <f>NDMC_EOD!AK92+NDMC_EOD!AL92</f>
        <v>28</v>
      </c>
      <c r="M92">
        <f>TPDDL_EOD!AK92+TPDDL_EOD!AL92</f>
        <v>50</v>
      </c>
      <c r="N92">
        <f t="shared" si="7"/>
        <v>245.36</v>
      </c>
      <c r="O92" s="154">
        <f t="shared" si="8"/>
        <v>0</v>
      </c>
      <c r="P92">
        <v>99.62</v>
      </c>
      <c r="Q92">
        <v>49.92</v>
      </c>
      <c r="R92">
        <v>17.82</v>
      </c>
      <c r="S92">
        <v>28</v>
      </c>
      <c r="T92">
        <v>50</v>
      </c>
      <c r="U92" s="156">
        <f t="shared" si="9"/>
        <v>245.36</v>
      </c>
      <c r="V92" s="154">
        <f t="shared" si="10"/>
        <v>0</v>
      </c>
      <c r="Y92">
        <f>BAWANA!AW92+BAWANA!AX92</f>
        <v>32</v>
      </c>
      <c r="Z92">
        <f>BAWANA!BD92+BAWANA!BE92</f>
        <v>0</v>
      </c>
      <c r="AA92">
        <f>BAWANA!X92+BAWANA!Y92</f>
        <v>32</v>
      </c>
      <c r="AB92">
        <f>BAWANA!AE92+BAWANA!AF92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245.36</v>
      </c>
      <c r="E93">
        <f>BAWANA!AM93</f>
        <v>0</v>
      </c>
      <c r="F93">
        <f t="shared" si="11"/>
        <v>256</v>
      </c>
      <c r="G93">
        <f t="shared" si="12"/>
        <v>245.36</v>
      </c>
      <c r="H93" s="154"/>
      <c r="I93">
        <f>BRPL_EOD!AK93+BRPL_EOD!AL93</f>
        <v>99.62</v>
      </c>
      <c r="J93">
        <f>BYPL_EOD!AK93+BYPL_EOD!AL93</f>
        <v>49.92</v>
      </c>
      <c r="K93">
        <f>MES_EOD!AK93+MES_EOD!AL93</f>
        <v>17.82</v>
      </c>
      <c r="L93">
        <f>NDMC_EOD!AK93+NDMC_EOD!AL93</f>
        <v>28</v>
      </c>
      <c r="M93">
        <f>TPDDL_EOD!AK93+TPDDL_EOD!AL93</f>
        <v>50</v>
      </c>
      <c r="N93">
        <f t="shared" si="7"/>
        <v>245.36</v>
      </c>
      <c r="O93" s="154">
        <f t="shared" si="8"/>
        <v>0</v>
      </c>
      <c r="P93">
        <v>99.62</v>
      </c>
      <c r="Q93">
        <v>49.92</v>
      </c>
      <c r="R93">
        <v>17.82</v>
      </c>
      <c r="S93">
        <v>28</v>
      </c>
      <c r="T93">
        <v>50</v>
      </c>
      <c r="U93" s="156">
        <f t="shared" si="9"/>
        <v>245.36</v>
      </c>
      <c r="V93" s="154">
        <f t="shared" si="10"/>
        <v>0</v>
      </c>
      <c r="Y93">
        <f>BAWANA!AW93+BAWANA!AX93</f>
        <v>32</v>
      </c>
      <c r="Z93">
        <f>BAWANA!BD93+BAWANA!BE93</f>
        <v>0</v>
      </c>
      <c r="AA93">
        <f>BAWANA!X93+BAWANA!Y93</f>
        <v>32</v>
      </c>
      <c r="AB93">
        <f>BAWANA!AE93+BAWANA!AF93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243.36</v>
      </c>
      <c r="E94">
        <f>BAWANA!AM94</f>
        <v>0</v>
      </c>
      <c r="F94">
        <f t="shared" si="11"/>
        <v>256</v>
      </c>
      <c r="G94">
        <f t="shared" si="12"/>
        <v>243.36</v>
      </c>
      <c r="H94" s="154"/>
      <c r="I94">
        <f>BRPL_EOD!AK94+BRPL_EOD!AL94</f>
        <v>99.62</v>
      </c>
      <c r="J94">
        <f>BYPL_EOD!AK94+BYPL_EOD!AL94</f>
        <v>49.92</v>
      </c>
      <c r="K94">
        <f>MES_EOD!AK94+MES_EOD!AL94</f>
        <v>15.82</v>
      </c>
      <c r="L94">
        <f>NDMC_EOD!AK94+NDMC_EOD!AL94</f>
        <v>28</v>
      </c>
      <c r="M94">
        <f>TPDDL_EOD!AK94+TPDDL_EOD!AL94</f>
        <v>50</v>
      </c>
      <c r="N94">
        <f t="shared" si="7"/>
        <v>243.36</v>
      </c>
      <c r="O94" s="154">
        <f t="shared" si="8"/>
        <v>0</v>
      </c>
      <c r="P94">
        <v>99.62</v>
      </c>
      <c r="Q94">
        <v>49.92</v>
      </c>
      <c r="R94">
        <v>15.82</v>
      </c>
      <c r="S94">
        <v>28</v>
      </c>
      <c r="T94">
        <v>50</v>
      </c>
      <c r="U94" s="156">
        <f t="shared" si="9"/>
        <v>243.36</v>
      </c>
      <c r="V94" s="154">
        <f t="shared" si="10"/>
        <v>0</v>
      </c>
      <c r="Y94">
        <f>BAWANA!AW94+BAWANA!AX94</f>
        <v>32</v>
      </c>
      <c r="Z94">
        <f>BAWANA!BD94+BAWANA!BE94</f>
        <v>0</v>
      </c>
      <c r="AA94">
        <f>BAWANA!X94+BAWANA!Y94</f>
        <v>32</v>
      </c>
      <c r="AB94">
        <f>BAWANA!AE94+BAWANA!AF94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241.36</v>
      </c>
      <c r="E95">
        <f>BAWANA!AM95</f>
        <v>0</v>
      </c>
      <c r="F95">
        <f t="shared" si="11"/>
        <v>256</v>
      </c>
      <c r="G95">
        <f t="shared" si="12"/>
        <v>241.36</v>
      </c>
      <c r="H95" s="154"/>
      <c r="I95">
        <f>BRPL_EOD!AK95+BRPL_EOD!AL95</f>
        <v>99.62</v>
      </c>
      <c r="J95">
        <f>BYPL_EOD!AK95+BYPL_EOD!AL95</f>
        <v>49.92</v>
      </c>
      <c r="K95">
        <f>MES_EOD!AK95+MES_EOD!AL95</f>
        <v>13.82</v>
      </c>
      <c r="L95">
        <f>NDMC_EOD!AK95+NDMC_EOD!AL95</f>
        <v>28</v>
      </c>
      <c r="M95">
        <f>TPDDL_EOD!AK95+TPDDL_EOD!AL95</f>
        <v>50</v>
      </c>
      <c r="N95">
        <f t="shared" si="7"/>
        <v>241.36</v>
      </c>
      <c r="O95" s="154">
        <f t="shared" si="8"/>
        <v>0</v>
      </c>
      <c r="P95">
        <v>99.62</v>
      </c>
      <c r="Q95">
        <v>49.92</v>
      </c>
      <c r="R95">
        <v>13.82</v>
      </c>
      <c r="S95">
        <v>28</v>
      </c>
      <c r="T95">
        <v>50</v>
      </c>
      <c r="U95" s="156">
        <f t="shared" si="9"/>
        <v>241.36</v>
      </c>
      <c r="V95" s="154">
        <f t="shared" si="10"/>
        <v>0</v>
      </c>
      <c r="Y95">
        <f>BAWANA!AW95+BAWANA!AX95</f>
        <v>32</v>
      </c>
      <c r="Z95">
        <f>BAWANA!BD95+BAWANA!BE95</f>
        <v>0</v>
      </c>
      <c r="AA95">
        <f>BAWANA!X95+BAWANA!Y95</f>
        <v>32</v>
      </c>
      <c r="AB95">
        <f>BAWANA!AE95+BAWANA!AF95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242.36</v>
      </c>
      <c r="E96">
        <f>BAWANA!AM96</f>
        <v>0</v>
      </c>
      <c r="F96">
        <f t="shared" si="11"/>
        <v>256</v>
      </c>
      <c r="G96">
        <f t="shared" si="12"/>
        <v>242.36</v>
      </c>
      <c r="H96" s="154"/>
      <c r="I96">
        <f>BRPL_EOD!AK96+BRPL_EOD!AL96</f>
        <v>99.62</v>
      </c>
      <c r="J96">
        <f>BYPL_EOD!AK96+BYPL_EOD!AL96</f>
        <v>49.92</v>
      </c>
      <c r="K96">
        <f>MES_EOD!AK96+MES_EOD!AL96</f>
        <v>14.82</v>
      </c>
      <c r="L96">
        <f>NDMC_EOD!AK96+NDMC_EOD!AL96</f>
        <v>28</v>
      </c>
      <c r="M96">
        <f>TPDDL_EOD!AK96+TPDDL_EOD!AL96</f>
        <v>50</v>
      </c>
      <c r="N96">
        <f t="shared" si="7"/>
        <v>242.36</v>
      </c>
      <c r="O96" s="154">
        <f t="shared" si="8"/>
        <v>0</v>
      </c>
      <c r="P96">
        <v>99.62</v>
      </c>
      <c r="Q96">
        <v>49.92</v>
      </c>
      <c r="R96">
        <v>14.82</v>
      </c>
      <c r="S96">
        <v>28</v>
      </c>
      <c r="T96">
        <v>50</v>
      </c>
      <c r="U96" s="156">
        <f t="shared" si="9"/>
        <v>242.36</v>
      </c>
      <c r="V96" s="154">
        <f t="shared" si="10"/>
        <v>0</v>
      </c>
      <c r="Y96">
        <f>BAWANA!AW96+BAWANA!AX96</f>
        <v>32</v>
      </c>
      <c r="Z96">
        <f>BAWANA!BD96+BAWANA!BE96</f>
        <v>0</v>
      </c>
      <c r="AA96">
        <f>BAWANA!X96+BAWANA!Y96</f>
        <v>32</v>
      </c>
      <c r="AB96">
        <f>BAWANA!AE96+BAWANA!AF96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244.36</v>
      </c>
      <c r="E97">
        <f>BAWANA!AM97</f>
        <v>0</v>
      </c>
      <c r="F97">
        <f t="shared" si="11"/>
        <v>256</v>
      </c>
      <c r="G97">
        <f t="shared" si="12"/>
        <v>244.36</v>
      </c>
      <c r="H97" s="154"/>
      <c r="I97">
        <f>BRPL_EOD!AK97+BRPL_EOD!AL97</f>
        <v>99.62</v>
      </c>
      <c r="J97">
        <f>BYPL_EOD!AK97+BYPL_EOD!AL97</f>
        <v>49.92</v>
      </c>
      <c r="K97">
        <f>MES_EOD!AK97+MES_EOD!AL97</f>
        <v>16.82</v>
      </c>
      <c r="L97">
        <f>NDMC_EOD!AK97+NDMC_EOD!AL97</f>
        <v>28</v>
      </c>
      <c r="M97">
        <f>TPDDL_EOD!AK97+TPDDL_EOD!AL97</f>
        <v>50</v>
      </c>
      <c r="N97">
        <f t="shared" si="7"/>
        <v>244.36</v>
      </c>
      <c r="O97" s="154">
        <f t="shared" si="8"/>
        <v>0</v>
      </c>
      <c r="P97">
        <v>99.62</v>
      </c>
      <c r="Q97">
        <v>49.92</v>
      </c>
      <c r="R97">
        <v>16.82</v>
      </c>
      <c r="S97">
        <v>28</v>
      </c>
      <c r="T97">
        <v>50</v>
      </c>
      <c r="U97" s="156">
        <f t="shared" si="9"/>
        <v>244.36</v>
      </c>
      <c r="V97" s="154">
        <f t="shared" si="10"/>
        <v>0</v>
      </c>
      <c r="Y97">
        <f>BAWANA!AW97+BAWANA!AX97</f>
        <v>32</v>
      </c>
      <c r="Z97">
        <f>BAWANA!BD97+BAWANA!BE97</f>
        <v>0</v>
      </c>
      <c r="AA97">
        <f>BAWANA!X97+BAWANA!Y97</f>
        <v>32</v>
      </c>
      <c r="AB97">
        <f>BAWANA!AE97+BAWANA!AF97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214.93</v>
      </c>
      <c r="E98">
        <f>BAWANA!AM98</f>
        <v>0</v>
      </c>
      <c r="F98">
        <f t="shared" si="11"/>
        <v>256</v>
      </c>
      <c r="G98">
        <f t="shared" si="12"/>
        <v>214.93</v>
      </c>
      <c r="H98" s="154"/>
      <c r="I98">
        <f>BRPL_EOD!AK98+BRPL_EOD!AL98</f>
        <v>75</v>
      </c>
      <c r="J98">
        <f>BYPL_EOD!AK98+BYPL_EOD!AL98</f>
        <v>49.92</v>
      </c>
      <c r="K98">
        <f>MES_EOD!AK98+MES_EOD!AL98</f>
        <v>11.82</v>
      </c>
      <c r="L98">
        <f>NDMC_EOD!AK98+NDMC_EOD!AL98</f>
        <v>28</v>
      </c>
      <c r="M98">
        <f>TPDDL_EOD!AK98+TPDDL_EOD!AL98</f>
        <v>50.18</v>
      </c>
      <c r="N98">
        <f t="shared" si="7"/>
        <v>214.92000000000002</v>
      </c>
      <c r="O98" s="154">
        <f t="shared" si="8"/>
        <v>9.9999999999909051E-3</v>
      </c>
      <c r="P98">
        <v>75.004992224359114</v>
      </c>
      <c r="Q98">
        <v>49.92</v>
      </c>
      <c r="R98">
        <v>11.82</v>
      </c>
      <c r="S98">
        <v>28.001487536457301</v>
      </c>
      <c r="T98">
        <v>50.183520239183572</v>
      </c>
      <c r="U98" s="156">
        <f t="shared" si="9"/>
        <v>214.92999999999998</v>
      </c>
      <c r="V98" s="154">
        <f t="shared" si="10"/>
        <v>0</v>
      </c>
      <c r="Y98">
        <f>BAWANA!AW98+BAWANA!AX98</f>
        <v>32</v>
      </c>
      <c r="Z98">
        <f>BAWANA!BD98+BAWANA!BE98</f>
        <v>23.07</v>
      </c>
      <c r="AA98">
        <f>BAWANA!X98+BAWANA!Y98</f>
        <v>32</v>
      </c>
      <c r="AB98">
        <f>BAWANA!AE98+BAWANA!AF98</f>
        <v>23.07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6.0158949999999924</v>
      </c>
      <c r="E99" s="156">
        <f t="shared" si="14"/>
        <v>0</v>
      </c>
      <c r="F99" s="156">
        <f t="shared" si="14"/>
        <v>6.1440000000000001</v>
      </c>
      <c r="G99" s="156">
        <f t="shared" si="14"/>
        <v>6.0158949999999924</v>
      </c>
      <c r="H99" s="156"/>
      <c r="I99" s="156">
        <f t="shared" si="14"/>
        <v>2.2343600000000006</v>
      </c>
      <c r="J99" s="156">
        <f t="shared" si="14"/>
        <v>1.1937625000000007</v>
      </c>
      <c r="K99" s="156">
        <f t="shared" si="14"/>
        <v>0.4503474999999999</v>
      </c>
      <c r="L99" s="156">
        <f t="shared" si="14"/>
        <v>0.63962499999999989</v>
      </c>
      <c r="M99" s="156">
        <f t="shared" si="14"/>
        <v>1.4978150000000003</v>
      </c>
      <c r="N99" s="156">
        <f t="shared" si="14"/>
        <v>6.0159099999999954</v>
      </c>
      <c r="O99" s="156">
        <f t="shared" si="14"/>
        <v>-1.5000000000043201E-5</v>
      </c>
      <c r="P99" s="156">
        <f t="shared" si="14"/>
        <v>2.2343547803968722</v>
      </c>
      <c r="Q99" s="156">
        <f t="shared" si="14"/>
        <v>1.1937592588057713</v>
      </c>
      <c r="R99" s="156">
        <f t="shared" si="14"/>
        <v>0.45034590641159666</v>
      </c>
      <c r="S99" s="156">
        <f t="shared" si="14"/>
        <v>0.63962369324136648</v>
      </c>
      <c r="T99" s="156">
        <f t="shared" si="14"/>
        <v>1.4978113611443951</v>
      </c>
      <c r="U99" s="156">
        <f t="shared" si="14"/>
        <v>6.0158949999999924</v>
      </c>
      <c r="V99" s="156">
        <f t="shared" si="10"/>
        <v>0</v>
      </c>
      <c r="Y99" s="156">
        <f>SUM(Y3:Y98)/4000</f>
        <v>0.73898750000000002</v>
      </c>
      <c r="Z99" s="156">
        <f t="shared" ref="Z99:AD99" si="15">SUM(Z3:Z98)/4000</f>
        <v>6.1437499999999978E-2</v>
      </c>
      <c r="AA99" s="156">
        <f t="shared" si="15"/>
        <v>0.73898750000000002</v>
      </c>
      <c r="AB99" s="156">
        <f t="shared" si="15"/>
        <v>6.1437499999999978E-2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110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88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110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88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110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88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110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88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110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88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110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88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110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88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110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88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110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88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110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88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110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88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110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88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110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88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110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88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110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88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110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88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110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88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110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88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110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88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110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88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110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88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110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88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110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88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110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88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110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88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110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88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110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88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110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88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110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88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110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88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110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88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110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88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110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88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110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88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110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88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110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88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110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88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110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88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110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88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110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88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110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88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110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88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110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88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110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88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110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88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110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88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110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88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110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88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110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88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110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88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110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88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110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88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110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88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110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88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110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88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110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88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110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88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110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88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110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88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110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88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110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88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110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88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110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88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110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88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110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88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110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88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110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88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110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88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110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88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110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88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110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88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110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88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110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88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110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88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110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88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110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88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110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88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110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88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110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88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110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88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110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88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110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88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110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88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110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88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110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88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110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88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110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88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110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88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110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88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110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88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110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88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110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88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110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88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110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88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110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88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110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88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2.64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2.1120000000000001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810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648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810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648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810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648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810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648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810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648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810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648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810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648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810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648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810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648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810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648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810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648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810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648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810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648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810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648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810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648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810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648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810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648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810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648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810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648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810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648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810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648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810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648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810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648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810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648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810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648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810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648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810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648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810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648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810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648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810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648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810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648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810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648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830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664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830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664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830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664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830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664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830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664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830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664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830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664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830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664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830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664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830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664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830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664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830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664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830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664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830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664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830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664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830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664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830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664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830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664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830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664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830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664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830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664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830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664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830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664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830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664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830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664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830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664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830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664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830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664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830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664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830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664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830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664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830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664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830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664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830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664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830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664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830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664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830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664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830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664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830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664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830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664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830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664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830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664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830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664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830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664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830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664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830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664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830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664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830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664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830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664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830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664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830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664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830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664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830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664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830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664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830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664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830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664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830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664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830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664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830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664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830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664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830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664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830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664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830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664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830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664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19.760000000000002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15.808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A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R3" sqref="AR3:AR98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 ht="45">
      <c r="A2" s="211"/>
      <c r="B2" t="s">
        <v>425</v>
      </c>
      <c r="C2" t="s">
        <v>426</v>
      </c>
      <c r="D2" t="s">
        <v>427</v>
      </c>
      <c r="E2" t="s">
        <v>429</v>
      </c>
      <c r="F2" t="s">
        <v>430</v>
      </c>
      <c r="G2" t="s">
        <v>431</v>
      </c>
      <c r="H2" t="s">
        <v>438</v>
      </c>
      <c r="I2" t="s">
        <v>439</v>
      </c>
      <c r="J2" t="s">
        <v>440</v>
      </c>
      <c r="K2" t="s">
        <v>442</v>
      </c>
      <c r="L2" t="s">
        <v>446</v>
      </c>
      <c r="M2" t="s">
        <v>454</v>
      </c>
      <c r="N2" t="s">
        <v>455</v>
      </c>
      <c r="O2" t="s">
        <v>456</v>
      </c>
      <c r="P2" t="s">
        <v>460</v>
      </c>
      <c r="Q2" t="s">
        <v>465</v>
      </c>
      <c r="R2" t="s">
        <v>466</v>
      </c>
      <c r="S2" t="s">
        <v>467</v>
      </c>
      <c r="T2" t="s">
        <v>468</v>
      </c>
      <c r="U2" t="s">
        <v>458</v>
      </c>
      <c r="V2" t="s">
        <v>445</v>
      </c>
      <c r="W2" t="s">
        <v>447</v>
      </c>
      <c r="X2" t="s">
        <v>447</v>
      </c>
      <c r="Y2" t="s">
        <v>441</v>
      </c>
      <c r="Z2" t="s">
        <v>433</v>
      </c>
      <c r="AA2" t="s">
        <v>434</v>
      </c>
      <c r="AB2" t="s">
        <v>435</v>
      </c>
      <c r="AC2" t="s">
        <v>436</v>
      </c>
      <c r="AD2" t="s">
        <v>443</v>
      </c>
      <c r="AE2" t="s">
        <v>444</v>
      </c>
      <c r="AF2" t="s">
        <v>448</v>
      </c>
      <c r="AG2" t="s">
        <v>449</v>
      </c>
      <c r="AH2" t="s">
        <v>450</v>
      </c>
      <c r="AI2" t="s">
        <v>451</v>
      </c>
      <c r="AJ2" t="s">
        <v>452</v>
      </c>
      <c r="AK2" t="s">
        <v>453</v>
      </c>
      <c r="AL2" t="s">
        <v>457</v>
      </c>
      <c r="AM2" t="s">
        <v>459</v>
      </c>
      <c r="AN2" t="s">
        <v>461</v>
      </c>
      <c r="AO2" t="s">
        <v>462</v>
      </c>
      <c r="AP2" t="s">
        <v>463</v>
      </c>
      <c r="AQ2" t="s">
        <v>464</v>
      </c>
      <c r="AR2" t="s">
        <v>469</v>
      </c>
      <c r="AS2" s="199" t="s">
        <v>469</v>
      </c>
      <c r="AT2" s="200" t="s">
        <v>432</v>
      </c>
      <c r="AU2" s="169"/>
      <c r="AV2" s="200" t="s">
        <v>424</v>
      </c>
      <c r="AW2" s="200" t="s">
        <v>428</v>
      </c>
      <c r="AX2" s="200" t="s">
        <v>437</v>
      </c>
      <c r="AY2" s="169"/>
      <c r="AZ2" s="169"/>
      <c r="BA2" s="211"/>
    </row>
    <row r="3" spans="1:53">
      <c r="A3" t="s">
        <v>45</v>
      </c>
      <c r="B3">
        <v>0</v>
      </c>
      <c r="C3">
        <v>44.52</v>
      </c>
      <c r="D3">
        <v>0</v>
      </c>
      <c r="E3">
        <v>0</v>
      </c>
      <c r="F3">
        <v>69.286799999999999</v>
      </c>
      <c r="G3">
        <v>0</v>
      </c>
      <c r="H3">
        <v>0</v>
      </c>
      <c r="I3">
        <v>90.968000000000004</v>
      </c>
      <c r="J3">
        <v>0</v>
      </c>
      <c r="K3">
        <v>686.77995799999997</v>
      </c>
      <c r="L3">
        <v>653.15250000000003</v>
      </c>
      <c r="M3">
        <v>92</v>
      </c>
      <c r="N3">
        <v>118.125</v>
      </c>
      <c r="O3">
        <v>123.66562500000001</v>
      </c>
      <c r="P3">
        <v>102.375</v>
      </c>
      <c r="Q3">
        <v>21.823619999999998</v>
      </c>
      <c r="R3">
        <v>42.392195999999998</v>
      </c>
      <c r="S3">
        <v>26.390910000000002</v>
      </c>
      <c r="T3">
        <v>0</v>
      </c>
      <c r="U3">
        <v>418.77</v>
      </c>
      <c r="V3">
        <v>0</v>
      </c>
      <c r="W3">
        <v>147.515625</v>
      </c>
      <c r="X3">
        <v>147.515625</v>
      </c>
      <c r="Y3">
        <v>691.74</v>
      </c>
      <c r="Z3">
        <v>0</v>
      </c>
      <c r="AA3">
        <v>0</v>
      </c>
      <c r="AB3">
        <v>0</v>
      </c>
      <c r="AC3">
        <v>0</v>
      </c>
      <c r="AD3">
        <v>0</v>
      </c>
      <c r="AE3">
        <v>3.8490000000000002</v>
      </c>
      <c r="AF3">
        <v>8.8740000000000006</v>
      </c>
      <c r="AG3">
        <v>43.681199999999997</v>
      </c>
      <c r="AH3">
        <v>0</v>
      </c>
      <c r="AI3">
        <v>0</v>
      </c>
      <c r="AJ3">
        <v>0</v>
      </c>
      <c r="AK3">
        <v>51.394500000000001</v>
      </c>
      <c r="AL3">
        <v>2.3239999999999998</v>
      </c>
      <c r="AM3">
        <v>0</v>
      </c>
      <c r="AN3">
        <v>0.42086000000000001</v>
      </c>
      <c r="AO3">
        <v>0</v>
      </c>
      <c r="AP3">
        <v>4.4835000000000003</v>
      </c>
      <c r="AQ3">
        <v>0</v>
      </c>
      <c r="AR3">
        <v>5.1117600000000003</v>
      </c>
      <c r="AS3">
        <v>5.1117600000000003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3617.2682389999995</v>
      </c>
    </row>
    <row r="4" spans="1:53">
      <c r="A4" t="s">
        <v>46</v>
      </c>
      <c r="B4">
        <v>0</v>
      </c>
      <c r="C4">
        <v>44.52</v>
      </c>
      <c r="D4">
        <v>0</v>
      </c>
      <c r="E4">
        <v>0</v>
      </c>
      <c r="F4">
        <v>69.286799999999999</v>
      </c>
      <c r="G4">
        <v>0</v>
      </c>
      <c r="H4">
        <v>0</v>
      </c>
      <c r="I4">
        <v>90.968000000000004</v>
      </c>
      <c r="J4">
        <v>0</v>
      </c>
      <c r="K4">
        <v>686.77995799999997</v>
      </c>
      <c r="L4">
        <v>653.15250000000003</v>
      </c>
      <c r="M4">
        <v>92</v>
      </c>
      <c r="N4">
        <v>118.125</v>
      </c>
      <c r="O4">
        <v>123.66562500000001</v>
      </c>
      <c r="P4">
        <v>102.375</v>
      </c>
      <c r="Q4">
        <v>21.823619999999998</v>
      </c>
      <c r="R4">
        <v>42.392195999999998</v>
      </c>
      <c r="S4">
        <v>26.390910000000002</v>
      </c>
      <c r="T4">
        <v>0</v>
      </c>
      <c r="U4">
        <v>418.77</v>
      </c>
      <c r="V4">
        <v>0</v>
      </c>
      <c r="W4">
        <v>147.515625</v>
      </c>
      <c r="X4">
        <v>147.515625</v>
      </c>
      <c r="Y4">
        <v>691.74</v>
      </c>
      <c r="Z4">
        <v>0</v>
      </c>
      <c r="AA4">
        <v>0</v>
      </c>
      <c r="AB4">
        <v>0</v>
      </c>
      <c r="AC4">
        <v>0</v>
      </c>
      <c r="AD4">
        <v>0</v>
      </c>
      <c r="AE4">
        <v>3.8490000000000002</v>
      </c>
      <c r="AF4">
        <v>8.8740000000000006</v>
      </c>
      <c r="AG4">
        <v>43.681199999999997</v>
      </c>
      <c r="AH4">
        <v>0</v>
      </c>
      <c r="AI4">
        <v>0</v>
      </c>
      <c r="AJ4">
        <v>0</v>
      </c>
      <c r="AK4">
        <v>51.394500000000001</v>
      </c>
      <c r="AL4">
        <v>2.3239999999999998</v>
      </c>
      <c r="AM4">
        <v>0</v>
      </c>
      <c r="AN4">
        <v>0.42086000000000001</v>
      </c>
      <c r="AO4">
        <v>0</v>
      </c>
      <c r="AP4">
        <v>4.4835000000000003</v>
      </c>
      <c r="AQ4">
        <v>0</v>
      </c>
      <c r="AR4">
        <v>5.1117600000000003</v>
      </c>
      <c r="AS4">
        <v>5.1117600000000003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3617.2682389999995</v>
      </c>
    </row>
    <row r="5" spans="1:53">
      <c r="A5" t="s">
        <v>47</v>
      </c>
      <c r="B5">
        <v>0</v>
      </c>
      <c r="C5">
        <v>44.52</v>
      </c>
      <c r="D5">
        <v>0</v>
      </c>
      <c r="E5">
        <v>0</v>
      </c>
      <c r="F5">
        <v>69.286799999999999</v>
      </c>
      <c r="G5">
        <v>0</v>
      </c>
      <c r="H5">
        <v>0</v>
      </c>
      <c r="I5">
        <v>90.968000000000004</v>
      </c>
      <c r="J5">
        <v>0</v>
      </c>
      <c r="K5">
        <v>686.77995799999997</v>
      </c>
      <c r="L5">
        <v>653.15250000000003</v>
      </c>
      <c r="M5">
        <v>92</v>
      </c>
      <c r="N5">
        <v>118.125</v>
      </c>
      <c r="O5">
        <v>123.66562500000001</v>
      </c>
      <c r="P5">
        <v>102.375</v>
      </c>
      <c r="Q5">
        <v>21.823619999999998</v>
      </c>
      <c r="R5">
        <v>42.392195999999998</v>
      </c>
      <c r="S5">
        <v>26.390910000000002</v>
      </c>
      <c r="T5">
        <v>0</v>
      </c>
      <c r="U5">
        <v>418.77</v>
      </c>
      <c r="V5">
        <v>0</v>
      </c>
      <c r="W5">
        <v>147.515625</v>
      </c>
      <c r="X5">
        <v>147.515625</v>
      </c>
      <c r="Y5">
        <v>691.74</v>
      </c>
      <c r="Z5">
        <v>0</v>
      </c>
      <c r="AA5">
        <v>0</v>
      </c>
      <c r="AB5">
        <v>0</v>
      </c>
      <c r="AC5">
        <v>0</v>
      </c>
      <c r="AD5">
        <v>0</v>
      </c>
      <c r="AE5">
        <v>3.8490000000000002</v>
      </c>
      <c r="AF5">
        <v>8.8740000000000006</v>
      </c>
      <c r="AG5">
        <v>43.681199999999997</v>
      </c>
      <c r="AH5">
        <v>0</v>
      </c>
      <c r="AI5">
        <v>0</v>
      </c>
      <c r="AJ5">
        <v>0</v>
      </c>
      <c r="AK5">
        <v>51.394500000000001</v>
      </c>
      <c r="AL5">
        <v>2.3239999999999998</v>
      </c>
      <c r="AM5">
        <v>0</v>
      </c>
      <c r="AN5">
        <v>0.42086000000000001</v>
      </c>
      <c r="AO5">
        <v>0</v>
      </c>
      <c r="AP5">
        <v>4.4835000000000003</v>
      </c>
      <c r="AQ5">
        <v>0</v>
      </c>
      <c r="AR5">
        <v>24.48264</v>
      </c>
      <c r="AS5">
        <v>24.48264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3656.0099990000003</v>
      </c>
    </row>
    <row r="6" spans="1:53">
      <c r="A6" t="s">
        <v>48</v>
      </c>
      <c r="B6">
        <v>0</v>
      </c>
      <c r="C6">
        <v>44.52</v>
      </c>
      <c r="D6">
        <v>0</v>
      </c>
      <c r="E6">
        <v>0</v>
      </c>
      <c r="F6">
        <v>69.286799999999999</v>
      </c>
      <c r="G6">
        <v>0</v>
      </c>
      <c r="H6">
        <v>0</v>
      </c>
      <c r="I6">
        <v>90.968000000000004</v>
      </c>
      <c r="J6">
        <v>0</v>
      </c>
      <c r="K6">
        <v>686.77995799999997</v>
      </c>
      <c r="L6">
        <v>653.15250000000003</v>
      </c>
      <c r="M6">
        <v>92</v>
      </c>
      <c r="N6">
        <v>118.125</v>
      </c>
      <c r="O6">
        <v>123.66562500000001</v>
      </c>
      <c r="P6">
        <v>102.375</v>
      </c>
      <c r="Q6">
        <v>21.823619999999998</v>
      </c>
      <c r="R6">
        <v>42.392195999999998</v>
      </c>
      <c r="S6">
        <v>26.390910000000002</v>
      </c>
      <c r="T6">
        <v>0</v>
      </c>
      <c r="U6">
        <v>418.77</v>
      </c>
      <c r="V6">
        <v>0</v>
      </c>
      <c r="W6">
        <v>147.515625</v>
      </c>
      <c r="X6">
        <v>147.515625</v>
      </c>
      <c r="Y6">
        <v>691.74</v>
      </c>
      <c r="Z6">
        <v>0</v>
      </c>
      <c r="AA6">
        <v>0</v>
      </c>
      <c r="AB6">
        <v>0</v>
      </c>
      <c r="AC6">
        <v>0</v>
      </c>
      <c r="AD6">
        <v>0</v>
      </c>
      <c r="AE6">
        <v>3.8490000000000002</v>
      </c>
      <c r="AF6">
        <v>8.8740000000000006</v>
      </c>
      <c r="AG6">
        <v>43.681199999999997</v>
      </c>
      <c r="AH6">
        <v>0</v>
      </c>
      <c r="AI6">
        <v>0</v>
      </c>
      <c r="AJ6">
        <v>0</v>
      </c>
      <c r="AK6">
        <v>51.394500000000001</v>
      </c>
      <c r="AL6">
        <v>2.3239999999999998</v>
      </c>
      <c r="AM6">
        <v>0</v>
      </c>
      <c r="AN6">
        <v>0.42086000000000001</v>
      </c>
      <c r="AO6">
        <v>0</v>
      </c>
      <c r="AP6">
        <v>4.4835000000000003</v>
      </c>
      <c r="AQ6">
        <v>0</v>
      </c>
      <c r="AR6">
        <v>24.48264</v>
      </c>
      <c r="AS6">
        <v>24.48264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3656.0099990000003</v>
      </c>
    </row>
    <row r="7" spans="1:53">
      <c r="A7" t="s">
        <v>49</v>
      </c>
      <c r="B7">
        <v>0</v>
      </c>
      <c r="C7">
        <v>44.52</v>
      </c>
      <c r="D7">
        <v>0</v>
      </c>
      <c r="E7">
        <v>0</v>
      </c>
      <c r="F7">
        <v>69.286799999999999</v>
      </c>
      <c r="G7">
        <v>0</v>
      </c>
      <c r="H7">
        <v>0</v>
      </c>
      <c r="I7">
        <v>90.968000000000004</v>
      </c>
      <c r="J7">
        <v>0</v>
      </c>
      <c r="K7">
        <v>686.77995799999997</v>
      </c>
      <c r="L7">
        <v>653.15250000000003</v>
      </c>
      <c r="M7">
        <v>92</v>
      </c>
      <c r="N7">
        <v>118.125</v>
      </c>
      <c r="O7">
        <v>123.66562500000001</v>
      </c>
      <c r="P7">
        <v>102.375</v>
      </c>
      <c r="Q7">
        <v>21.823619999999998</v>
      </c>
      <c r="R7">
        <v>42.392195999999998</v>
      </c>
      <c r="S7">
        <v>26.390910000000002</v>
      </c>
      <c r="T7">
        <v>0</v>
      </c>
      <c r="U7">
        <v>418.77</v>
      </c>
      <c r="V7">
        <v>0</v>
      </c>
      <c r="W7">
        <v>147.515625</v>
      </c>
      <c r="X7">
        <v>147.515625</v>
      </c>
      <c r="Y7">
        <v>691.74</v>
      </c>
      <c r="Z7">
        <v>0</v>
      </c>
      <c r="AA7">
        <v>0</v>
      </c>
      <c r="AB7">
        <v>0</v>
      </c>
      <c r="AC7">
        <v>0</v>
      </c>
      <c r="AD7">
        <v>0</v>
      </c>
      <c r="AE7">
        <v>3.8490000000000002</v>
      </c>
      <c r="AF7">
        <v>8.8740000000000006</v>
      </c>
      <c r="AG7">
        <v>43.681199999999997</v>
      </c>
      <c r="AH7">
        <v>0</v>
      </c>
      <c r="AI7">
        <v>0</v>
      </c>
      <c r="AJ7">
        <v>0</v>
      </c>
      <c r="AK7">
        <v>51.394500000000001</v>
      </c>
      <c r="AL7">
        <v>17.43</v>
      </c>
      <c r="AM7">
        <v>0</v>
      </c>
      <c r="AN7">
        <v>0.42086000000000001</v>
      </c>
      <c r="AO7">
        <v>0</v>
      </c>
      <c r="AP7">
        <v>4.4835000000000003</v>
      </c>
      <c r="AQ7">
        <v>0</v>
      </c>
      <c r="AR7">
        <v>24.48264</v>
      </c>
      <c r="AS7">
        <v>24.48264</v>
      </c>
      <c r="AT7">
        <v>14.9968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3671.1159990000001</v>
      </c>
    </row>
    <row r="8" spans="1:53">
      <c r="A8" t="s">
        <v>50</v>
      </c>
      <c r="B8">
        <v>0</v>
      </c>
      <c r="C8">
        <v>44.52</v>
      </c>
      <c r="D8">
        <v>0</v>
      </c>
      <c r="E8">
        <v>0</v>
      </c>
      <c r="F8">
        <v>69.286799999999999</v>
      </c>
      <c r="G8">
        <v>0</v>
      </c>
      <c r="H8">
        <v>0</v>
      </c>
      <c r="I8">
        <v>90.968000000000004</v>
      </c>
      <c r="J8">
        <v>0</v>
      </c>
      <c r="K8">
        <v>686.77995799999997</v>
      </c>
      <c r="L8">
        <v>653.15250000000003</v>
      </c>
      <c r="M8">
        <v>92</v>
      </c>
      <c r="N8">
        <v>118.125</v>
      </c>
      <c r="O8">
        <v>123.66562500000001</v>
      </c>
      <c r="P8">
        <v>102.375</v>
      </c>
      <c r="Q8">
        <v>21.823619999999998</v>
      </c>
      <c r="R8">
        <v>42.392195999999998</v>
      </c>
      <c r="S8">
        <v>26.390910000000002</v>
      </c>
      <c r="T8">
        <v>0</v>
      </c>
      <c r="U8">
        <v>418.77</v>
      </c>
      <c r="V8">
        <v>0</v>
      </c>
      <c r="W8">
        <v>147.515625</v>
      </c>
      <c r="X8">
        <v>147.515625</v>
      </c>
      <c r="Y8">
        <v>691.74</v>
      </c>
      <c r="Z8">
        <v>0</v>
      </c>
      <c r="AA8">
        <v>0</v>
      </c>
      <c r="AB8">
        <v>0</v>
      </c>
      <c r="AC8">
        <v>0</v>
      </c>
      <c r="AD8">
        <v>0</v>
      </c>
      <c r="AE8">
        <v>3.8490000000000002</v>
      </c>
      <c r="AF8">
        <v>8.8740000000000006</v>
      </c>
      <c r="AG8">
        <v>43.681199999999997</v>
      </c>
      <c r="AH8">
        <v>0</v>
      </c>
      <c r="AI8">
        <v>0</v>
      </c>
      <c r="AJ8">
        <v>0</v>
      </c>
      <c r="AK8">
        <v>51.394500000000001</v>
      </c>
      <c r="AL8">
        <v>53.451999999999998</v>
      </c>
      <c r="AM8">
        <v>0</v>
      </c>
      <c r="AN8">
        <v>0.42086000000000001</v>
      </c>
      <c r="AO8">
        <v>0</v>
      </c>
      <c r="AP8">
        <v>4.4835000000000003</v>
      </c>
      <c r="AQ8">
        <v>0</v>
      </c>
      <c r="AR8">
        <v>24.48264</v>
      </c>
      <c r="AS8">
        <v>24.48264</v>
      </c>
      <c r="AT8">
        <v>14.9968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3707.137999</v>
      </c>
    </row>
    <row r="9" spans="1:53">
      <c r="A9" t="s">
        <v>51</v>
      </c>
      <c r="B9">
        <v>0</v>
      </c>
      <c r="C9">
        <v>44.625</v>
      </c>
      <c r="D9">
        <v>0</v>
      </c>
      <c r="E9">
        <v>0</v>
      </c>
      <c r="F9">
        <v>69.286799999999999</v>
      </c>
      <c r="G9">
        <v>0</v>
      </c>
      <c r="H9">
        <v>0</v>
      </c>
      <c r="I9">
        <v>90.968000000000004</v>
      </c>
      <c r="J9">
        <v>0</v>
      </c>
      <c r="K9">
        <v>686.77995799999997</v>
      </c>
      <c r="L9">
        <v>653.15250000000003</v>
      </c>
      <c r="M9">
        <v>92</v>
      </c>
      <c r="N9">
        <v>118.125</v>
      </c>
      <c r="O9">
        <v>123.66562500000001</v>
      </c>
      <c r="P9">
        <v>102.375</v>
      </c>
      <c r="Q9">
        <v>21.823619999999998</v>
      </c>
      <c r="R9">
        <v>42.392195999999998</v>
      </c>
      <c r="S9">
        <v>26.390910000000002</v>
      </c>
      <c r="T9">
        <v>0</v>
      </c>
      <c r="U9">
        <v>418.77</v>
      </c>
      <c r="V9">
        <v>0</v>
      </c>
      <c r="W9">
        <v>147.515625</v>
      </c>
      <c r="X9">
        <v>147.515625</v>
      </c>
      <c r="Y9">
        <v>691.74</v>
      </c>
      <c r="Z9">
        <v>0</v>
      </c>
      <c r="AA9">
        <v>0</v>
      </c>
      <c r="AB9">
        <v>0</v>
      </c>
      <c r="AC9">
        <v>0</v>
      </c>
      <c r="AD9">
        <v>0</v>
      </c>
      <c r="AE9">
        <v>3.8490000000000002</v>
      </c>
      <c r="AF9">
        <v>8.8740000000000006</v>
      </c>
      <c r="AG9">
        <v>43.681199999999997</v>
      </c>
      <c r="AH9">
        <v>0</v>
      </c>
      <c r="AI9">
        <v>0</v>
      </c>
      <c r="AJ9">
        <v>0</v>
      </c>
      <c r="AK9">
        <v>51.394500000000001</v>
      </c>
      <c r="AL9">
        <v>53.451999999999998</v>
      </c>
      <c r="AM9">
        <v>0</v>
      </c>
      <c r="AN9">
        <v>0.42086000000000001</v>
      </c>
      <c r="AO9">
        <v>0</v>
      </c>
      <c r="AP9">
        <v>4.4835000000000003</v>
      </c>
      <c r="AQ9">
        <v>0</v>
      </c>
      <c r="AR9">
        <v>5.1117600000000003</v>
      </c>
      <c r="AS9">
        <v>5.1117600000000003</v>
      </c>
      <c r="AT9">
        <v>14.9968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3668.5012389999988</v>
      </c>
    </row>
    <row r="10" spans="1:53">
      <c r="A10" t="s">
        <v>52</v>
      </c>
      <c r="B10">
        <v>0</v>
      </c>
      <c r="C10">
        <v>44.625</v>
      </c>
      <c r="D10">
        <v>0</v>
      </c>
      <c r="E10">
        <v>0</v>
      </c>
      <c r="F10">
        <v>69.286799999999999</v>
      </c>
      <c r="G10">
        <v>0</v>
      </c>
      <c r="H10">
        <v>0</v>
      </c>
      <c r="I10">
        <v>90.968000000000004</v>
      </c>
      <c r="J10">
        <v>0</v>
      </c>
      <c r="K10">
        <v>686.77995799999997</v>
      </c>
      <c r="L10">
        <v>653.15250000000003</v>
      </c>
      <c r="M10">
        <v>92</v>
      </c>
      <c r="N10">
        <v>118.125</v>
      </c>
      <c r="O10">
        <v>123.66562500000001</v>
      </c>
      <c r="P10">
        <v>102.375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418.77</v>
      </c>
      <c r="V10">
        <v>0</v>
      </c>
      <c r="W10">
        <v>147.515625</v>
      </c>
      <c r="X10">
        <v>147.515625</v>
      </c>
      <c r="Y10">
        <v>691.74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3.8490000000000002</v>
      </c>
      <c r="AF10">
        <v>8.8740000000000006</v>
      </c>
      <c r="AG10">
        <v>43.681199999999997</v>
      </c>
      <c r="AH10">
        <v>0</v>
      </c>
      <c r="AI10">
        <v>0</v>
      </c>
      <c r="AJ10">
        <v>0</v>
      </c>
      <c r="AK10">
        <v>51.394500000000001</v>
      </c>
      <c r="AL10">
        <v>53.451999999999998</v>
      </c>
      <c r="AM10">
        <v>0</v>
      </c>
      <c r="AN10">
        <v>0.42086000000000001</v>
      </c>
      <c r="AO10">
        <v>0</v>
      </c>
      <c r="AP10">
        <v>4.4835000000000003</v>
      </c>
      <c r="AQ10">
        <v>0</v>
      </c>
      <c r="AR10">
        <v>5.1117600000000003</v>
      </c>
      <c r="AS10">
        <v>5.1117600000000003</v>
      </c>
      <c r="AT10">
        <v>14.9968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3668.5012389999988</v>
      </c>
    </row>
    <row r="11" spans="1:53">
      <c r="A11" t="s">
        <v>53</v>
      </c>
      <c r="B11">
        <v>0</v>
      </c>
      <c r="C11">
        <v>44.625</v>
      </c>
      <c r="D11">
        <v>0</v>
      </c>
      <c r="E11">
        <v>0</v>
      </c>
      <c r="F11">
        <v>69.286799999999999</v>
      </c>
      <c r="G11">
        <v>0</v>
      </c>
      <c r="H11">
        <v>0</v>
      </c>
      <c r="I11">
        <v>90.968000000000004</v>
      </c>
      <c r="J11">
        <v>0</v>
      </c>
      <c r="K11">
        <v>686.77995799999997</v>
      </c>
      <c r="L11">
        <v>653.15250000000003</v>
      </c>
      <c r="M11">
        <v>92</v>
      </c>
      <c r="N11">
        <v>118.125</v>
      </c>
      <c r="O11">
        <v>123.66562500000001</v>
      </c>
      <c r="P11">
        <v>102.375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418.77</v>
      </c>
      <c r="V11">
        <v>0</v>
      </c>
      <c r="W11">
        <v>147.515625</v>
      </c>
      <c r="X11">
        <v>147.515625</v>
      </c>
      <c r="Y11">
        <v>691.74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3.8490000000000002</v>
      </c>
      <c r="AF11">
        <v>8.8740000000000006</v>
      </c>
      <c r="AG11">
        <v>43.681199999999997</v>
      </c>
      <c r="AH11">
        <v>0</v>
      </c>
      <c r="AI11">
        <v>0</v>
      </c>
      <c r="AJ11">
        <v>0</v>
      </c>
      <c r="AK11">
        <v>51.394500000000001</v>
      </c>
      <c r="AL11">
        <v>53.451999999999998</v>
      </c>
      <c r="AM11">
        <v>0</v>
      </c>
      <c r="AN11">
        <v>0.42086000000000001</v>
      </c>
      <c r="AO11">
        <v>0</v>
      </c>
      <c r="AP11">
        <v>4.4835000000000003</v>
      </c>
      <c r="AQ11">
        <v>0</v>
      </c>
      <c r="AR11">
        <v>5.1117600000000003</v>
      </c>
      <c r="AS11">
        <v>5.1117600000000003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3668.5012389999988</v>
      </c>
    </row>
    <row r="12" spans="1:53">
      <c r="A12" t="s">
        <v>54</v>
      </c>
      <c r="B12">
        <v>0</v>
      </c>
      <c r="C12">
        <v>44.625</v>
      </c>
      <c r="D12">
        <v>0</v>
      </c>
      <c r="E12">
        <v>0</v>
      </c>
      <c r="F12">
        <v>69.286799999999999</v>
      </c>
      <c r="G12">
        <v>0</v>
      </c>
      <c r="H12">
        <v>0</v>
      </c>
      <c r="I12">
        <v>90.968000000000004</v>
      </c>
      <c r="J12">
        <v>0</v>
      </c>
      <c r="K12">
        <v>686.77995799999997</v>
      </c>
      <c r="L12">
        <v>653.15250000000003</v>
      </c>
      <c r="M12">
        <v>92</v>
      </c>
      <c r="N12">
        <v>118.125</v>
      </c>
      <c r="O12">
        <v>123.66562500000001</v>
      </c>
      <c r="P12">
        <v>102.375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418.77</v>
      </c>
      <c r="V12">
        <v>0</v>
      </c>
      <c r="W12">
        <v>147.515625</v>
      </c>
      <c r="X12">
        <v>147.515625</v>
      </c>
      <c r="Y12">
        <v>691.74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3.8490000000000002</v>
      </c>
      <c r="AF12">
        <v>8.8740000000000006</v>
      </c>
      <c r="AG12">
        <v>43.681199999999997</v>
      </c>
      <c r="AH12">
        <v>0</v>
      </c>
      <c r="AI12">
        <v>0</v>
      </c>
      <c r="AJ12">
        <v>0</v>
      </c>
      <c r="AK12">
        <v>51.394500000000001</v>
      </c>
      <c r="AL12">
        <v>17.43</v>
      </c>
      <c r="AM12">
        <v>0</v>
      </c>
      <c r="AN12">
        <v>0.42086000000000001</v>
      </c>
      <c r="AO12">
        <v>0</v>
      </c>
      <c r="AP12">
        <v>4.4835000000000003</v>
      </c>
      <c r="AQ12">
        <v>0</v>
      </c>
      <c r="AR12">
        <v>5.1117600000000003</v>
      </c>
      <c r="AS12">
        <v>5.1117600000000003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3632.4792389999989</v>
      </c>
    </row>
    <row r="13" spans="1:53">
      <c r="A13" t="s">
        <v>55</v>
      </c>
      <c r="B13">
        <v>0</v>
      </c>
      <c r="C13">
        <v>44.625</v>
      </c>
      <c r="D13">
        <v>0</v>
      </c>
      <c r="E13">
        <v>0</v>
      </c>
      <c r="F13">
        <v>69.286799999999999</v>
      </c>
      <c r="G13">
        <v>0</v>
      </c>
      <c r="H13">
        <v>0</v>
      </c>
      <c r="I13">
        <v>90.968000000000004</v>
      </c>
      <c r="J13">
        <v>0</v>
      </c>
      <c r="K13">
        <v>686.77995799999997</v>
      </c>
      <c r="L13">
        <v>653.15250000000003</v>
      </c>
      <c r="M13">
        <v>92</v>
      </c>
      <c r="N13">
        <v>118.125</v>
      </c>
      <c r="O13">
        <v>123.66562500000001</v>
      </c>
      <c r="P13">
        <v>102.375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418.77</v>
      </c>
      <c r="V13">
        <v>0</v>
      </c>
      <c r="W13">
        <v>147.515625</v>
      </c>
      <c r="X13">
        <v>147.515625</v>
      </c>
      <c r="Y13">
        <v>691.74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3.8490000000000002</v>
      </c>
      <c r="AF13">
        <v>8.8740000000000006</v>
      </c>
      <c r="AG13">
        <v>43.681199999999997</v>
      </c>
      <c r="AH13">
        <v>0</v>
      </c>
      <c r="AI13">
        <v>0</v>
      </c>
      <c r="AJ13">
        <v>0</v>
      </c>
      <c r="AK13">
        <v>51.394500000000001</v>
      </c>
      <c r="AL13">
        <v>2.3239999999999998</v>
      </c>
      <c r="AM13">
        <v>0</v>
      </c>
      <c r="AN13">
        <v>0.42086000000000001</v>
      </c>
      <c r="AO13">
        <v>0</v>
      </c>
      <c r="AP13">
        <v>4.4835000000000003</v>
      </c>
      <c r="AQ13">
        <v>0</v>
      </c>
      <c r="AR13">
        <v>5.1117600000000003</v>
      </c>
      <c r="AS13">
        <v>5.1117600000000003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3617.3732389999991</v>
      </c>
    </row>
    <row r="14" spans="1:53">
      <c r="A14" t="s">
        <v>56</v>
      </c>
      <c r="B14">
        <v>0</v>
      </c>
      <c r="C14">
        <v>44.625</v>
      </c>
      <c r="D14">
        <v>0</v>
      </c>
      <c r="E14">
        <v>0</v>
      </c>
      <c r="F14">
        <v>69.286799999999999</v>
      </c>
      <c r="G14">
        <v>0</v>
      </c>
      <c r="H14">
        <v>0</v>
      </c>
      <c r="I14">
        <v>90.968000000000004</v>
      </c>
      <c r="J14">
        <v>0</v>
      </c>
      <c r="K14">
        <v>686.77995799999997</v>
      </c>
      <c r="L14">
        <v>653.15250000000003</v>
      </c>
      <c r="M14">
        <v>92</v>
      </c>
      <c r="N14">
        <v>118.125</v>
      </c>
      <c r="O14">
        <v>123.66562500000001</v>
      </c>
      <c r="P14">
        <v>102.375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418.77</v>
      </c>
      <c r="V14">
        <v>0</v>
      </c>
      <c r="W14">
        <v>147.515625</v>
      </c>
      <c r="X14">
        <v>147.515625</v>
      </c>
      <c r="Y14">
        <v>691.74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3.8490000000000002</v>
      </c>
      <c r="AF14">
        <v>8.8740000000000006</v>
      </c>
      <c r="AG14">
        <v>43.681199999999997</v>
      </c>
      <c r="AH14">
        <v>0</v>
      </c>
      <c r="AI14">
        <v>0</v>
      </c>
      <c r="AJ14">
        <v>0</v>
      </c>
      <c r="AK14">
        <v>51.394500000000001</v>
      </c>
      <c r="AL14">
        <v>2.3239999999999998</v>
      </c>
      <c r="AM14">
        <v>0</v>
      </c>
      <c r="AN14">
        <v>0.42086000000000001</v>
      </c>
      <c r="AO14">
        <v>0</v>
      </c>
      <c r="AP14">
        <v>4.4835000000000003</v>
      </c>
      <c r="AQ14">
        <v>0</v>
      </c>
      <c r="AR14">
        <v>5.1117600000000003</v>
      </c>
      <c r="AS14">
        <v>5.1117600000000003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3617.3732389999991</v>
      </c>
    </row>
    <row r="15" spans="1:53">
      <c r="A15" t="s">
        <v>57</v>
      </c>
      <c r="B15">
        <v>0</v>
      </c>
      <c r="C15">
        <v>44.625</v>
      </c>
      <c r="D15">
        <v>0</v>
      </c>
      <c r="E15">
        <v>0</v>
      </c>
      <c r="F15">
        <v>69.286799999999999</v>
      </c>
      <c r="G15">
        <v>0</v>
      </c>
      <c r="H15">
        <v>0</v>
      </c>
      <c r="I15">
        <v>90.968000000000004</v>
      </c>
      <c r="J15">
        <v>0</v>
      </c>
      <c r="K15">
        <v>686.77995799999997</v>
      </c>
      <c r="L15">
        <v>653.15250000000003</v>
      </c>
      <c r="M15">
        <v>92</v>
      </c>
      <c r="N15">
        <v>118.125</v>
      </c>
      <c r="O15">
        <v>123.66562500000001</v>
      </c>
      <c r="P15">
        <v>102.375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418.77</v>
      </c>
      <c r="V15">
        <v>0</v>
      </c>
      <c r="W15">
        <v>147.515625</v>
      </c>
      <c r="X15">
        <v>147.515625</v>
      </c>
      <c r="Y15">
        <v>691.74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3.8490000000000002</v>
      </c>
      <c r="AF15">
        <v>8.8740000000000006</v>
      </c>
      <c r="AG15">
        <v>43.681199999999997</v>
      </c>
      <c r="AH15">
        <v>0</v>
      </c>
      <c r="AI15">
        <v>0</v>
      </c>
      <c r="AJ15">
        <v>0</v>
      </c>
      <c r="AK15">
        <v>51.394500000000001</v>
      </c>
      <c r="AL15">
        <v>2.3239999999999998</v>
      </c>
      <c r="AM15">
        <v>0</v>
      </c>
      <c r="AN15">
        <v>0.42086000000000001</v>
      </c>
      <c r="AO15">
        <v>0</v>
      </c>
      <c r="AP15">
        <v>4.4835000000000003</v>
      </c>
      <c r="AQ15">
        <v>0</v>
      </c>
      <c r="AR15">
        <v>5.1117600000000003</v>
      </c>
      <c r="AS15">
        <v>5.1117600000000003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3617.3732389999991</v>
      </c>
    </row>
    <row r="16" spans="1:53">
      <c r="A16" t="s">
        <v>58</v>
      </c>
      <c r="B16">
        <v>0</v>
      </c>
      <c r="C16">
        <v>44.835000000000001</v>
      </c>
      <c r="D16">
        <v>0</v>
      </c>
      <c r="E16">
        <v>0</v>
      </c>
      <c r="F16">
        <v>69.286799999999999</v>
      </c>
      <c r="G16">
        <v>0</v>
      </c>
      <c r="H16">
        <v>0</v>
      </c>
      <c r="I16">
        <v>90.968000000000004</v>
      </c>
      <c r="J16">
        <v>0</v>
      </c>
      <c r="K16">
        <v>686.77995799999997</v>
      </c>
      <c r="L16">
        <v>653.15250000000003</v>
      </c>
      <c r="M16">
        <v>92</v>
      </c>
      <c r="N16">
        <v>118.125</v>
      </c>
      <c r="O16">
        <v>123.66562500000001</v>
      </c>
      <c r="P16">
        <v>102.375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418.77</v>
      </c>
      <c r="V16">
        <v>0</v>
      </c>
      <c r="W16">
        <v>147.515625</v>
      </c>
      <c r="X16">
        <v>147.515625</v>
      </c>
      <c r="Y16">
        <v>691.74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3.8490000000000002</v>
      </c>
      <c r="AF16">
        <v>8.8740000000000006</v>
      </c>
      <c r="AG16">
        <v>43.681199999999997</v>
      </c>
      <c r="AH16">
        <v>0</v>
      </c>
      <c r="AI16">
        <v>0</v>
      </c>
      <c r="AJ16">
        <v>0</v>
      </c>
      <c r="AK16">
        <v>51.394500000000001</v>
      </c>
      <c r="AL16">
        <v>2.3239999999999998</v>
      </c>
      <c r="AM16">
        <v>0</v>
      </c>
      <c r="AN16">
        <v>0.42086000000000001</v>
      </c>
      <c r="AO16">
        <v>0</v>
      </c>
      <c r="AP16">
        <v>4.4835000000000003</v>
      </c>
      <c r="AQ16">
        <v>0</v>
      </c>
      <c r="AR16">
        <v>5.1117600000000003</v>
      </c>
      <c r="AS16">
        <v>5.1117600000000003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3617.5832389999991</v>
      </c>
    </row>
    <row r="17" spans="1:53">
      <c r="A17" t="s">
        <v>59</v>
      </c>
      <c r="B17">
        <v>0</v>
      </c>
      <c r="C17">
        <v>44.835000000000001</v>
      </c>
      <c r="D17">
        <v>0</v>
      </c>
      <c r="E17">
        <v>0</v>
      </c>
      <c r="F17">
        <v>69.286799999999999</v>
      </c>
      <c r="G17">
        <v>0</v>
      </c>
      <c r="H17">
        <v>0</v>
      </c>
      <c r="I17">
        <v>90.968000000000004</v>
      </c>
      <c r="J17">
        <v>0</v>
      </c>
      <c r="K17">
        <v>686.77995799999997</v>
      </c>
      <c r="L17">
        <v>653.15250000000003</v>
      </c>
      <c r="M17">
        <v>92</v>
      </c>
      <c r="N17">
        <v>118.125</v>
      </c>
      <c r="O17">
        <v>123.66562500000001</v>
      </c>
      <c r="P17">
        <v>102.375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418.77</v>
      </c>
      <c r="V17">
        <v>0</v>
      </c>
      <c r="W17">
        <v>147.515625</v>
      </c>
      <c r="X17">
        <v>147.515625</v>
      </c>
      <c r="Y17">
        <v>691.74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3.8490000000000002</v>
      </c>
      <c r="AF17">
        <v>8.8740000000000006</v>
      </c>
      <c r="AG17">
        <v>43.681199999999997</v>
      </c>
      <c r="AH17">
        <v>0</v>
      </c>
      <c r="AI17">
        <v>0</v>
      </c>
      <c r="AJ17">
        <v>0</v>
      </c>
      <c r="AK17">
        <v>51.394500000000001</v>
      </c>
      <c r="AL17">
        <v>2.3239999999999998</v>
      </c>
      <c r="AM17">
        <v>0</v>
      </c>
      <c r="AN17">
        <v>0.42086000000000001</v>
      </c>
      <c r="AO17">
        <v>0</v>
      </c>
      <c r="AP17">
        <v>4.4835000000000003</v>
      </c>
      <c r="AQ17">
        <v>0</v>
      </c>
      <c r="AR17">
        <v>5.1117600000000003</v>
      </c>
      <c r="AS17">
        <v>5.1117600000000003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3617.5832389999991</v>
      </c>
    </row>
    <row r="18" spans="1:53">
      <c r="A18" t="s">
        <v>60</v>
      </c>
      <c r="B18">
        <v>0</v>
      </c>
      <c r="C18">
        <v>44.835000000000001</v>
      </c>
      <c r="D18">
        <v>0</v>
      </c>
      <c r="E18">
        <v>0</v>
      </c>
      <c r="F18">
        <v>69.286799999999999</v>
      </c>
      <c r="G18">
        <v>0</v>
      </c>
      <c r="H18">
        <v>0</v>
      </c>
      <c r="I18">
        <v>90.968000000000004</v>
      </c>
      <c r="J18">
        <v>0</v>
      </c>
      <c r="K18">
        <v>686.77995799999997</v>
      </c>
      <c r="L18">
        <v>653.15250000000003</v>
      </c>
      <c r="M18">
        <v>92</v>
      </c>
      <c r="N18">
        <v>118.125</v>
      </c>
      <c r="O18">
        <v>123.66562500000001</v>
      </c>
      <c r="P18">
        <v>102.375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418.77</v>
      </c>
      <c r="V18">
        <v>0</v>
      </c>
      <c r="W18">
        <v>147.515625</v>
      </c>
      <c r="X18">
        <v>147.515625</v>
      </c>
      <c r="Y18">
        <v>691.74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3.8490000000000002</v>
      </c>
      <c r="AF18">
        <v>8.8740000000000006</v>
      </c>
      <c r="AG18">
        <v>43.681199999999997</v>
      </c>
      <c r="AH18">
        <v>0</v>
      </c>
      <c r="AI18">
        <v>0</v>
      </c>
      <c r="AJ18">
        <v>0</v>
      </c>
      <c r="AK18">
        <v>51.394500000000001</v>
      </c>
      <c r="AL18">
        <v>2.3239999999999998</v>
      </c>
      <c r="AM18">
        <v>0</v>
      </c>
      <c r="AN18">
        <v>0.42086000000000001</v>
      </c>
      <c r="AO18">
        <v>0</v>
      </c>
      <c r="AP18">
        <v>4.4835000000000003</v>
      </c>
      <c r="AQ18">
        <v>0</v>
      </c>
      <c r="AR18">
        <v>5.1117600000000003</v>
      </c>
      <c r="AS18">
        <v>5.1117600000000003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3617.5832389999991</v>
      </c>
    </row>
    <row r="19" spans="1:53">
      <c r="A19" t="s">
        <v>61</v>
      </c>
      <c r="B19">
        <v>0</v>
      </c>
      <c r="C19">
        <v>44.835000000000001</v>
      </c>
      <c r="D19">
        <v>0</v>
      </c>
      <c r="E19">
        <v>0</v>
      </c>
      <c r="F19">
        <v>69.286799999999999</v>
      </c>
      <c r="G19">
        <v>0</v>
      </c>
      <c r="H19">
        <v>0</v>
      </c>
      <c r="I19">
        <v>90.968000000000004</v>
      </c>
      <c r="J19">
        <v>0</v>
      </c>
      <c r="K19">
        <v>686.77995799999997</v>
      </c>
      <c r="L19">
        <v>653.15250000000003</v>
      </c>
      <c r="M19">
        <v>92</v>
      </c>
      <c r="N19">
        <v>118.125</v>
      </c>
      <c r="O19">
        <v>123.66562500000001</v>
      </c>
      <c r="P19">
        <v>101.25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418.77</v>
      </c>
      <c r="V19">
        <v>0</v>
      </c>
      <c r="W19">
        <v>147.515625</v>
      </c>
      <c r="X19">
        <v>147.515625</v>
      </c>
      <c r="Y19">
        <v>691.74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3.8490000000000002</v>
      </c>
      <c r="AF19">
        <v>8.8740000000000006</v>
      </c>
      <c r="AG19">
        <v>43.681199999999997</v>
      </c>
      <c r="AH19">
        <v>0</v>
      </c>
      <c r="AI19">
        <v>0</v>
      </c>
      <c r="AJ19">
        <v>0</v>
      </c>
      <c r="AK19">
        <v>51.394500000000001</v>
      </c>
      <c r="AL19">
        <v>2.3239999999999998</v>
      </c>
      <c r="AM19">
        <v>0</v>
      </c>
      <c r="AN19">
        <v>0.42086000000000001</v>
      </c>
      <c r="AO19">
        <v>0</v>
      </c>
      <c r="AP19">
        <v>4.4835000000000003</v>
      </c>
      <c r="AQ19">
        <v>0</v>
      </c>
      <c r="AR19">
        <v>5.1117600000000003</v>
      </c>
      <c r="AS19">
        <v>5.1117600000000003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3616.4582389999991</v>
      </c>
    </row>
    <row r="20" spans="1:53">
      <c r="A20" t="s">
        <v>62</v>
      </c>
      <c r="B20">
        <v>0</v>
      </c>
      <c r="C20">
        <v>44.835000000000001</v>
      </c>
      <c r="D20">
        <v>0</v>
      </c>
      <c r="E20">
        <v>0</v>
      </c>
      <c r="F20">
        <v>69.286799999999999</v>
      </c>
      <c r="G20">
        <v>0</v>
      </c>
      <c r="H20">
        <v>0</v>
      </c>
      <c r="I20">
        <v>90.968000000000004</v>
      </c>
      <c r="J20">
        <v>0</v>
      </c>
      <c r="K20">
        <v>686.77995799999997</v>
      </c>
      <c r="L20">
        <v>653.15250000000003</v>
      </c>
      <c r="M20">
        <v>92</v>
      </c>
      <c r="N20">
        <v>118.125</v>
      </c>
      <c r="O20">
        <v>123.66562500000001</v>
      </c>
      <c r="P20">
        <v>101.25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418.77</v>
      </c>
      <c r="V20">
        <v>0</v>
      </c>
      <c r="W20">
        <v>147.515625</v>
      </c>
      <c r="X20">
        <v>147.515625</v>
      </c>
      <c r="Y20">
        <v>691.74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3.8490000000000002</v>
      </c>
      <c r="AF20">
        <v>8.8740000000000006</v>
      </c>
      <c r="AG20">
        <v>43.681199999999997</v>
      </c>
      <c r="AH20">
        <v>0</v>
      </c>
      <c r="AI20">
        <v>0</v>
      </c>
      <c r="AJ20">
        <v>0</v>
      </c>
      <c r="AK20">
        <v>51.394500000000001</v>
      </c>
      <c r="AL20">
        <v>2.3239999999999998</v>
      </c>
      <c r="AM20">
        <v>0</v>
      </c>
      <c r="AN20">
        <v>0.42086000000000001</v>
      </c>
      <c r="AO20">
        <v>0</v>
      </c>
      <c r="AP20">
        <v>4.4835000000000003</v>
      </c>
      <c r="AQ20">
        <v>0</v>
      </c>
      <c r="AR20">
        <v>5.1117600000000003</v>
      </c>
      <c r="AS20">
        <v>5.1117600000000003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3616.4582389999991</v>
      </c>
    </row>
    <row r="21" spans="1:53">
      <c r="A21" t="s">
        <v>63</v>
      </c>
      <c r="B21">
        <v>0</v>
      </c>
      <c r="C21">
        <v>44.835000000000001</v>
      </c>
      <c r="D21">
        <v>0</v>
      </c>
      <c r="E21">
        <v>0</v>
      </c>
      <c r="F21">
        <v>69.286799999999999</v>
      </c>
      <c r="G21">
        <v>0</v>
      </c>
      <c r="H21">
        <v>0</v>
      </c>
      <c r="I21">
        <v>90.968000000000004</v>
      </c>
      <c r="J21">
        <v>0</v>
      </c>
      <c r="K21">
        <v>686.77995799999997</v>
      </c>
      <c r="L21">
        <v>653.15250000000003</v>
      </c>
      <c r="M21">
        <v>92</v>
      </c>
      <c r="N21">
        <v>118.125</v>
      </c>
      <c r="O21">
        <v>123.66562500000001</v>
      </c>
      <c r="P21">
        <v>101.25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418.77</v>
      </c>
      <c r="V21">
        <v>0</v>
      </c>
      <c r="W21">
        <v>147.515625</v>
      </c>
      <c r="X21">
        <v>147.515625</v>
      </c>
      <c r="Y21">
        <v>691.74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3.8490000000000002</v>
      </c>
      <c r="AF21">
        <v>8.8740000000000006</v>
      </c>
      <c r="AG21">
        <v>43.681199999999997</v>
      </c>
      <c r="AH21">
        <v>0</v>
      </c>
      <c r="AI21">
        <v>0</v>
      </c>
      <c r="AJ21">
        <v>0</v>
      </c>
      <c r="AK21">
        <v>51.394500000000001</v>
      </c>
      <c r="AL21">
        <v>2.3239999999999998</v>
      </c>
      <c r="AM21">
        <v>0</v>
      </c>
      <c r="AN21">
        <v>0.42086000000000001</v>
      </c>
      <c r="AO21">
        <v>0</v>
      </c>
      <c r="AP21">
        <v>8.3264999999999993</v>
      </c>
      <c r="AQ21">
        <v>0</v>
      </c>
      <c r="AR21">
        <v>5.1117600000000003</v>
      </c>
      <c r="AS21">
        <v>5.1117600000000003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3620.3012389999994</v>
      </c>
    </row>
    <row r="22" spans="1:53">
      <c r="A22" t="s">
        <v>64</v>
      </c>
      <c r="B22">
        <v>0</v>
      </c>
      <c r="C22">
        <v>44.835000000000001</v>
      </c>
      <c r="D22">
        <v>0</v>
      </c>
      <c r="E22">
        <v>0</v>
      </c>
      <c r="F22">
        <v>69.286799999999999</v>
      </c>
      <c r="G22">
        <v>0</v>
      </c>
      <c r="H22">
        <v>0</v>
      </c>
      <c r="I22">
        <v>90.968000000000004</v>
      </c>
      <c r="J22">
        <v>0</v>
      </c>
      <c r="K22">
        <v>686.77995799999997</v>
      </c>
      <c r="L22">
        <v>653.15250000000003</v>
      </c>
      <c r="M22">
        <v>92</v>
      </c>
      <c r="N22">
        <v>118.125</v>
      </c>
      <c r="O22">
        <v>123.66562500000001</v>
      </c>
      <c r="P22">
        <v>101.25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418.77</v>
      </c>
      <c r="V22">
        <v>0</v>
      </c>
      <c r="W22">
        <v>147.515625</v>
      </c>
      <c r="X22">
        <v>147.515625</v>
      </c>
      <c r="Y22">
        <v>691.74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3.8490000000000002</v>
      </c>
      <c r="AF22">
        <v>8.8740000000000006</v>
      </c>
      <c r="AG22">
        <v>43.681199999999997</v>
      </c>
      <c r="AH22">
        <v>0</v>
      </c>
      <c r="AI22">
        <v>0</v>
      </c>
      <c r="AJ22">
        <v>0</v>
      </c>
      <c r="AK22">
        <v>51.394500000000001</v>
      </c>
      <c r="AL22">
        <v>2.3239999999999998</v>
      </c>
      <c r="AM22">
        <v>0</v>
      </c>
      <c r="AN22">
        <v>0.42086000000000001</v>
      </c>
      <c r="AO22">
        <v>0</v>
      </c>
      <c r="AP22">
        <v>8.3264999999999993</v>
      </c>
      <c r="AQ22">
        <v>0</v>
      </c>
      <c r="AR22">
        <v>5.1117600000000003</v>
      </c>
      <c r="AS22">
        <v>5.1117600000000003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3620.3012389999994</v>
      </c>
    </row>
    <row r="23" spans="1:53">
      <c r="A23" t="s">
        <v>65</v>
      </c>
      <c r="B23">
        <v>0</v>
      </c>
      <c r="C23">
        <v>44.835000000000001</v>
      </c>
      <c r="D23">
        <v>0</v>
      </c>
      <c r="E23">
        <v>0</v>
      </c>
      <c r="F23">
        <v>69.286799999999999</v>
      </c>
      <c r="G23">
        <v>0</v>
      </c>
      <c r="H23">
        <v>0</v>
      </c>
      <c r="I23">
        <v>90.968000000000004</v>
      </c>
      <c r="J23">
        <v>0</v>
      </c>
      <c r="K23">
        <v>686.77995799999997</v>
      </c>
      <c r="L23">
        <v>653.15250000000003</v>
      </c>
      <c r="M23">
        <v>92</v>
      </c>
      <c r="N23">
        <v>118.125</v>
      </c>
      <c r="O23">
        <v>123.66562500000001</v>
      </c>
      <c r="P23">
        <v>101.25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418.77</v>
      </c>
      <c r="V23">
        <v>0</v>
      </c>
      <c r="W23">
        <v>147.515625</v>
      </c>
      <c r="X23">
        <v>147.515625</v>
      </c>
      <c r="Y23">
        <v>691.74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3.8490000000000002</v>
      </c>
      <c r="AF23">
        <v>8.8740000000000006</v>
      </c>
      <c r="AG23">
        <v>43.681199999999997</v>
      </c>
      <c r="AH23">
        <v>0</v>
      </c>
      <c r="AI23">
        <v>0</v>
      </c>
      <c r="AJ23">
        <v>0</v>
      </c>
      <c r="AK23">
        <v>51.394500000000001</v>
      </c>
      <c r="AL23">
        <v>2.3239999999999998</v>
      </c>
      <c r="AM23">
        <v>0</v>
      </c>
      <c r="AN23">
        <v>0.42086000000000001</v>
      </c>
      <c r="AO23">
        <v>0</v>
      </c>
      <c r="AP23">
        <v>8.3264999999999993</v>
      </c>
      <c r="AQ23">
        <v>0</v>
      </c>
      <c r="AR23">
        <v>5.1117600000000003</v>
      </c>
      <c r="AS23">
        <v>5.1117600000000003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3620.3012389999994</v>
      </c>
    </row>
    <row r="24" spans="1:53">
      <c r="A24" t="s">
        <v>66</v>
      </c>
      <c r="B24">
        <v>0</v>
      </c>
      <c r="C24">
        <v>44.835000000000001</v>
      </c>
      <c r="D24">
        <v>0</v>
      </c>
      <c r="E24">
        <v>0</v>
      </c>
      <c r="F24">
        <v>69.286799999999999</v>
      </c>
      <c r="G24">
        <v>0</v>
      </c>
      <c r="H24">
        <v>0</v>
      </c>
      <c r="I24">
        <v>90.968000000000004</v>
      </c>
      <c r="J24">
        <v>0</v>
      </c>
      <c r="K24">
        <v>686.77995799999997</v>
      </c>
      <c r="L24">
        <v>653.15250000000003</v>
      </c>
      <c r="M24">
        <v>92</v>
      </c>
      <c r="N24">
        <v>118.125</v>
      </c>
      <c r="O24">
        <v>123.66562500000001</v>
      </c>
      <c r="P24">
        <v>101.25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418.77</v>
      </c>
      <c r="V24">
        <v>0</v>
      </c>
      <c r="W24">
        <v>147.515625</v>
      </c>
      <c r="X24">
        <v>147.515625</v>
      </c>
      <c r="Y24">
        <v>691.74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3.8490000000000002</v>
      </c>
      <c r="AF24">
        <v>8.8740000000000006</v>
      </c>
      <c r="AG24">
        <v>43.681199999999997</v>
      </c>
      <c r="AH24">
        <v>0</v>
      </c>
      <c r="AI24">
        <v>0</v>
      </c>
      <c r="AJ24">
        <v>0</v>
      </c>
      <c r="AK24">
        <v>51.394500000000001</v>
      </c>
      <c r="AL24">
        <v>2.3239999999999998</v>
      </c>
      <c r="AM24">
        <v>0</v>
      </c>
      <c r="AN24">
        <v>0.42086000000000001</v>
      </c>
      <c r="AO24">
        <v>0</v>
      </c>
      <c r="AP24">
        <v>8.3264999999999993</v>
      </c>
      <c r="AQ24">
        <v>0</v>
      </c>
      <c r="AR24">
        <v>5.1117600000000003</v>
      </c>
      <c r="AS24">
        <v>5.1117600000000003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3620.3012389999994</v>
      </c>
    </row>
    <row r="25" spans="1:53">
      <c r="A25" t="s">
        <v>67</v>
      </c>
      <c r="B25">
        <v>0</v>
      </c>
      <c r="C25">
        <v>44.835000000000001</v>
      </c>
      <c r="D25">
        <v>0</v>
      </c>
      <c r="E25">
        <v>0</v>
      </c>
      <c r="F25">
        <v>69.286799999999999</v>
      </c>
      <c r="G25">
        <v>0</v>
      </c>
      <c r="H25">
        <v>0</v>
      </c>
      <c r="I25">
        <v>90.968000000000004</v>
      </c>
      <c r="J25">
        <v>0</v>
      </c>
      <c r="K25">
        <v>686.77995799999997</v>
      </c>
      <c r="L25">
        <v>653.15250000000003</v>
      </c>
      <c r="M25">
        <v>92</v>
      </c>
      <c r="N25">
        <v>118.125</v>
      </c>
      <c r="O25">
        <v>123.66562500000001</v>
      </c>
      <c r="P25">
        <v>101.25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418.77</v>
      </c>
      <c r="V25">
        <v>0</v>
      </c>
      <c r="W25">
        <v>147.515625</v>
      </c>
      <c r="X25">
        <v>147.515625</v>
      </c>
      <c r="Y25">
        <v>691.74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3.8490000000000002</v>
      </c>
      <c r="AF25">
        <v>8.8740000000000006</v>
      </c>
      <c r="AG25">
        <v>43.681199999999997</v>
      </c>
      <c r="AH25">
        <v>18.940000000000001</v>
      </c>
      <c r="AI25">
        <v>0</v>
      </c>
      <c r="AJ25">
        <v>0</v>
      </c>
      <c r="AK25">
        <v>51.394500000000001</v>
      </c>
      <c r="AL25">
        <v>2.3239999999999998</v>
      </c>
      <c r="AM25">
        <v>0</v>
      </c>
      <c r="AN25">
        <v>0.42086000000000001</v>
      </c>
      <c r="AO25">
        <v>0</v>
      </c>
      <c r="AP25">
        <v>4.4835000000000003</v>
      </c>
      <c r="AQ25">
        <v>7.875</v>
      </c>
      <c r="AR25">
        <v>5.1117600000000003</v>
      </c>
      <c r="AS25">
        <v>5.1117600000000003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3643.2732389999992</v>
      </c>
    </row>
    <row r="26" spans="1:53">
      <c r="A26" t="s">
        <v>68</v>
      </c>
      <c r="B26">
        <v>0</v>
      </c>
      <c r="C26">
        <v>44.835000000000001</v>
      </c>
      <c r="D26">
        <v>0</v>
      </c>
      <c r="E26">
        <v>0</v>
      </c>
      <c r="F26">
        <v>69.286799999999999</v>
      </c>
      <c r="G26">
        <v>0</v>
      </c>
      <c r="H26">
        <v>0</v>
      </c>
      <c r="I26">
        <v>90.968000000000004</v>
      </c>
      <c r="J26">
        <v>0</v>
      </c>
      <c r="K26">
        <v>686.77995799999997</v>
      </c>
      <c r="L26">
        <v>653.15250000000003</v>
      </c>
      <c r="M26">
        <v>92</v>
      </c>
      <c r="N26">
        <v>118.125</v>
      </c>
      <c r="O26">
        <v>123.66562500000001</v>
      </c>
      <c r="P26">
        <v>101.25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418.77</v>
      </c>
      <c r="V26">
        <v>0</v>
      </c>
      <c r="W26">
        <v>147.515625</v>
      </c>
      <c r="X26">
        <v>147.515625</v>
      </c>
      <c r="Y26">
        <v>691.74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3.8490000000000002</v>
      </c>
      <c r="AF26">
        <v>8.8740000000000006</v>
      </c>
      <c r="AG26">
        <v>43.681199999999997</v>
      </c>
      <c r="AH26">
        <v>34.091999999999999</v>
      </c>
      <c r="AI26">
        <v>0</v>
      </c>
      <c r="AJ26">
        <v>0</v>
      </c>
      <c r="AK26">
        <v>51.394500000000001</v>
      </c>
      <c r="AL26">
        <v>2.3239999999999998</v>
      </c>
      <c r="AM26">
        <v>0</v>
      </c>
      <c r="AN26">
        <v>0.42086000000000001</v>
      </c>
      <c r="AO26">
        <v>0</v>
      </c>
      <c r="AP26">
        <v>4.4835000000000003</v>
      </c>
      <c r="AQ26">
        <v>23.625</v>
      </c>
      <c r="AR26">
        <v>5.1117600000000003</v>
      </c>
      <c r="AS26">
        <v>5.1117600000000003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3674.1752389999992</v>
      </c>
    </row>
    <row r="27" spans="1:53">
      <c r="A27" t="s">
        <v>69</v>
      </c>
      <c r="B27">
        <v>0</v>
      </c>
      <c r="C27">
        <v>44.835000000000001</v>
      </c>
      <c r="D27">
        <v>0</v>
      </c>
      <c r="E27">
        <v>0</v>
      </c>
      <c r="F27">
        <v>69.286799999999999</v>
      </c>
      <c r="G27">
        <v>0</v>
      </c>
      <c r="H27">
        <v>0</v>
      </c>
      <c r="I27">
        <v>90.968000000000004</v>
      </c>
      <c r="J27">
        <v>0</v>
      </c>
      <c r="K27">
        <v>686.77995799999997</v>
      </c>
      <c r="L27">
        <v>653.15250000000003</v>
      </c>
      <c r="M27">
        <v>92</v>
      </c>
      <c r="N27">
        <v>118.125</v>
      </c>
      <c r="O27">
        <v>123.66562500000001</v>
      </c>
      <c r="P27">
        <v>101.25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418.77</v>
      </c>
      <c r="V27">
        <v>0</v>
      </c>
      <c r="W27">
        <v>147.515625</v>
      </c>
      <c r="X27">
        <v>147.515625</v>
      </c>
      <c r="Y27">
        <v>691.74</v>
      </c>
      <c r="Z27">
        <v>0</v>
      </c>
      <c r="AA27">
        <v>0</v>
      </c>
      <c r="AB27">
        <v>0</v>
      </c>
      <c r="AC27">
        <v>0</v>
      </c>
      <c r="AD27">
        <v>9.1149000000000004</v>
      </c>
      <c r="AE27">
        <v>3.8490000000000002</v>
      </c>
      <c r="AF27">
        <v>8.8740000000000006</v>
      </c>
      <c r="AG27">
        <v>43.681199999999997</v>
      </c>
      <c r="AH27">
        <v>56.251800000000003</v>
      </c>
      <c r="AI27">
        <v>0</v>
      </c>
      <c r="AJ27">
        <v>0</v>
      </c>
      <c r="AK27">
        <v>51.394500000000001</v>
      </c>
      <c r="AL27">
        <v>2.3239999999999998</v>
      </c>
      <c r="AM27">
        <v>0</v>
      </c>
      <c r="AN27">
        <v>0.42086000000000001</v>
      </c>
      <c r="AO27">
        <v>0</v>
      </c>
      <c r="AP27">
        <v>4.4835000000000003</v>
      </c>
      <c r="AQ27">
        <v>39.375</v>
      </c>
      <c r="AR27">
        <v>5.1117600000000003</v>
      </c>
      <c r="AS27">
        <v>5.1117600000000003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3721.1999389999992</v>
      </c>
    </row>
    <row r="28" spans="1:53">
      <c r="A28" t="s">
        <v>70</v>
      </c>
      <c r="B28">
        <v>0</v>
      </c>
      <c r="C28">
        <v>44.835000000000001</v>
      </c>
      <c r="D28">
        <v>0</v>
      </c>
      <c r="E28">
        <v>0</v>
      </c>
      <c r="F28">
        <v>69.286799999999999</v>
      </c>
      <c r="G28">
        <v>0</v>
      </c>
      <c r="H28">
        <v>0</v>
      </c>
      <c r="I28">
        <v>90.968000000000004</v>
      </c>
      <c r="J28">
        <v>0</v>
      </c>
      <c r="K28">
        <v>686.77995799999997</v>
      </c>
      <c r="L28">
        <v>653.15250000000003</v>
      </c>
      <c r="M28">
        <v>92</v>
      </c>
      <c r="N28">
        <v>118.125</v>
      </c>
      <c r="O28">
        <v>123.66562500000001</v>
      </c>
      <c r="P28">
        <v>101.25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418.77</v>
      </c>
      <c r="V28">
        <v>0</v>
      </c>
      <c r="W28">
        <v>147.515625</v>
      </c>
      <c r="X28">
        <v>147.515625</v>
      </c>
      <c r="Y28">
        <v>691.74</v>
      </c>
      <c r="Z28">
        <v>0</v>
      </c>
      <c r="AA28">
        <v>0</v>
      </c>
      <c r="AB28">
        <v>0</v>
      </c>
      <c r="AC28">
        <v>0</v>
      </c>
      <c r="AD28">
        <v>9.1149000000000004</v>
      </c>
      <c r="AE28">
        <v>3.8490000000000002</v>
      </c>
      <c r="AF28">
        <v>8.8740000000000006</v>
      </c>
      <c r="AG28">
        <v>43.681199999999997</v>
      </c>
      <c r="AH28">
        <v>79.548000000000002</v>
      </c>
      <c r="AI28">
        <v>0</v>
      </c>
      <c r="AJ28">
        <v>0</v>
      </c>
      <c r="AK28">
        <v>51.394500000000001</v>
      </c>
      <c r="AL28">
        <v>2.3239999999999998</v>
      </c>
      <c r="AM28">
        <v>0</v>
      </c>
      <c r="AN28">
        <v>0.42086000000000001</v>
      </c>
      <c r="AO28">
        <v>0</v>
      </c>
      <c r="AP28">
        <v>4.4835000000000003</v>
      </c>
      <c r="AQ28">
        <v>55.125</v>
      </c>
      <c r="AR28">
        <v>5.1117600000000003</v>
      </c>
      <c r="AS28">
        <v>5.1117600000000003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3760.2461389999994</v>
      </c>
    </row>
    <row r="29" spans="1:53">
      <c r="A29" t="s">
        <v>71</v>
      </c>
      <c r="B29">
        <v>0</v>
      </c>
      <c r="C29">
        <v>44.835000000000001</v>
      </c>
      <c r="D29">
        <v>0</v>
      </c>
      <c r="E29">
        <v>0</v>
      </c>
      <c r="F29">
        <v>69.286799999999999</v>
      </c>
      <c r="G29">
        <v>0</v>
      </c>
      <c r="H29">
        <v>0</v>
      </c>
      <c r="I29">
        <v>90.968000000000004</v>
      </c>
      <c r="J29">
        <v>0</v>
      </c>
      <c r="K29">
        <v>686.77995799999997</v>
      </c>
      <c r="L29">
        <v>653.15250000000003</v>
      </c>
      <c r="M29">
        <v>92</v>
      </c>
      <c r="N29">
        <v>118.125</v>
      </c>
      <c r="O29">
        <v>123.66562500000001</v>
      </c>
      <c r="P29">
        <v>101.25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418.77</v>
      </c>
      <c r="V29">
        <v>0</v>
      </c>
      <c r="W29">
        <v>147.515625</v>
      </c>
      <c r="X29">
        <v>147.515625</v>
      </c>
      <c r="Y29">
        <v>691.74</v>
      </c>
      <c r="Z29">
        <v>0</v>
      </c>
      <c r="AA29">
        <v>0</v>
      </c>
      <c r="AB29">
        <v>0</v>
      </c>
      <c r="AC29">
        <v>0</v>
      </c>
      <c r="AD29">
        <v>18.229800000000001</v>
      </c>
      <c r="AE29">
        <v>14.113</v>
      </c>
      <c r="AF29">
        <v>17.748000000000001</v>
      </c>
      <c r="AG29">
        <v>43.681199999999997</v>
      </c>
      <c r="AH29">
        <v>116.9545</v>
      </c>
      <c r="AI29">
        <v>0</v>
      </c>
      <c r="AJ29">
        <v>0</v>
      </c>
      <c r="AK29">
        <v>51.394500000000001</v>
      </c>
      <c r="AL29">
        <v>2.3239999999999998</v>
      </c>
      <c r="AM29">
        <v>0</v>
      </c>
      <c r="AN29">
        <v>0.42086000000000001</v>
      </c>
      <c r="AO29">
        <v>0</v>
      </c>
      <c r="AP29">
        <v>4.4835000000000003</v>
      </c>
      <c r="AQ29">
        <v>62.244</v>
      </c>
      <c r="AR29">
        <v>5.1117600000000003</v>
      </c>
      <c r="AS29">
        <v>5.1117600000000003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3833.0245389999991</v>
      </c>
    </row>
    <row r="30" spans="1:53">
      <c r="A30" t="s">
        <v>72</v>
      </c>
      <c r="B30">
        <v>0</v>
      </c>
      <c r="C30">
        <v>44.835000000000001</v>
      </c>
      <c r="D30">
        <v>0</v>
      </c>
      <c r="E30">
        <v>0</v>
      </c>
      <c r="F30">
        <v>69.286799999999999</v>
      </c>
      <c r="G30">
        <v>0</v>
      </c>
      <c r="H30">
        <v>0</v>
      </c>
      <c r="I30">
        <v>90.968000000000004</v>
      </c>
      <c r="J30">
        <v>0</v>
      </c>
      <c r="K30">
        <v>686.77995799999997</v>
      </c>
      <c r="L30">
        <v>653.15250000000003</v>
      </c>
      <c r="M30">
        <v>92</v>
      </c>
      <c r="N30">
        <v>118.125</v>
      </c>
      <c r="O30">
        <v>123.66562500000001</v>
      </c>
      <c r="P30">
        <v>101.25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418.77</v>
      </c>
      <c r="V30">
        <v>0</v>
      </c>
      <c r="W30">
        <v>147.515625</v>
      </c>
      <c r="X30">
        <v>147.515625</v>
      </c>
      <c r="Y30">
        <v>691.74</v>
      </c>
      <c r="Z30">
        <v>0</v>
      </c>
      <c r="AA30">
        <v>0</v>
      </c>
      <c r="AB30">
        <v>13.17004</v>
      </c>
      <c r="AC30">
        <v>9.6778399999999998</v>
      </c>
      <c r="AD30">
        <v>27.3447</v>
      </c>
      <c r="AE30">
        <v>28.225999999999999</v>
      </c>
      <c r="AF30">
        <v>26.622</v>
      </c>
      <c r="AG30">
        <v>43.681199999999997</v>
      </c>
      <c r="AH30">
        <v>116.9545</v>
      </c>
      <c r="AI30">
        <v>0</v>
      </c>
      <c r="AJ30">
        <v>0</v>
      </c>
      <c r="AK30">
        <v>51.394500000000001</v>
      </c>
      <c r="AL30">
        <v>2.3239999999999998</v>
      </c>
      <c r="AM30">
        <v>0</v>
      </c>
      <c r="AN30">
        <v>0.42086000000000001</v>
      </c>
      <c r="AO30">
        <v>0</v>
      </c>
      <c r="AP30">
        <v>4.4835000000000003</v>
      </c>
      <c r="AQ30">
        <v>62.244</v>
      </c>
      <c r="AR30">
        <v>5.1117600000000003</v>
      </c>
      <c r="AS30">
        <v>5.1117600000000003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3887.974318999999</v>
      </c>
    </row>
    <row r="31" spans="1:53">
      <c r="A31" t="s">
        <v>73</v>
      </c>
      <c r="B31">
        <v>0</v>
      </c>
      <c r="C31">
        <v>44.835000000000001</v>
      </c>
      <c r="D31">
        <v>0</v>
      </c>
      <c r="E31">
        <v>0</v>
      </c>
      <c r="F31">
        <v>69.286799999999999</v>
      </c>
      <c r="G31">
        <v>0</v>
      </c>
      <c r="H31">
        <v>0</v>
      </c>
      <c r="I31">
        <v>89.872</v>
      </c>
      <c r="J31">
        <v>0</v>
      </c>
      <c r="K31">
        <v>686.77995799999997</v>
      </c>
      <c r="L31">
        <v>653.15250000000003</v>
      </c>
      <c r="M31">
        <v>92</v>
      </c>
      <c r="N31">
        <v>118.125</v>
      </c>
      <c r="O31">
        <v>123.66562500000001</v>
      </c>
      <c r="P31">
        <v>101.625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418.77</v>
      </c>
      <c r="V31">
        <v>0</v>
      </c>
      <c r="W31">
        <v>147.515625</v>
      </c>
      <c r="X31">
        <v>147.515625</v>
      </c>
      <c r="Y31">
        <v>691.74</v>
      </c>
      <c r="Z31">
        <v>13.1076</v>
      </c>
      <c r="AA31">
        <v>0</v>
      </c>
      <c r="AB31">
        <v>26.34008</v>
      </c>
      <c r="AC31">
        <v>29.062808</v>
      </c>
      <c r="AD31">
        <v>36.544144000000003</v>
      </c>
      <c r="AE31">
        <v>49.436556000000003</v>
      </c>
      <c r="AF31">
        <v>30.565999999999999</v>
      </c>
      <c r="AG31">
        <v>43.681199999999997</v>
      </c>
      <c r="AH31">
        <v>140.34540000000001</v>
      </c>
      <c r="AI31">
        <v>3.819</v>
      </c>
      <c r="AJ31">
        <v>0</v>
      </c>
      <c r="AK31">
        <v>51.394500000000001</v>
      </c>
      <c r="AL31">
        <v>2.3239999999999998</v>
      </c>
      <c r="AM31">
        <v>0</v>
      </c>
      <c r="AN31">
        <v>0.42086000000000001</v>
      </c>
      <c r="AO31">
        <v>0</v>
      </c>
      <c r="AP31">
        <v>4.4835000000000003</v>
      </c>
      <c r="AQ31">
        <v>62.244</v>
      </c>
      <c r="AR31">
        <v>5.1117600000000003</v>
      </c>
      <c r="AS31">
        <v>5.1117600000000003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3994.4798269999997</v>
      </c>
    </row>
    <row r="32" spans="1:53">
      <c r="A32" t="s">
        <v>74</v>
      </c>
      <c r="B32">
        <v>0</v>
      </c>
      <c r="C32">
        <v>44.835000000000001</v>
      </c>
      <c r="D32">
        <v>0</v>
      </c>
      <c r="E32">
        <v>0</v>
      </c>
      <c r="F32">
        <v>69.286799999999999</v>
      </c>
      <c r="G32">
        <v>0</v>
      </c>
      <c r="H32">
        <v>0</v>
      </c>
      <c r="I32">
        <v>89.872</v>
      </c>
      <c r="J32">
        <v>0</v>
      </c>
      <c r="K32">
        <v>686.77995799999997</v>
      </c>
      <c r="L32">
        <v>653.15250000000003</v>
      </c>
      <c r="M32">
        <v>92</v>
      </c>
      <c r="N32">
        <v>118.125</v>
      </c>
      <c r="O32">
        <v>123.66562500000001</v>
      </c>
      <c r="P32">
        <v>101.625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418.77</v>
      </c>
      <c r="V32">
        <v>0</v>
      </c>
      <c r="W32">
        <v>147.515625</v>
      </c>
      <c r="X32">
        <v>147.515625</v>
      </c>
      <c r="Y32">
        <v>691.74</v>
      </c>
      <c r="Z32">
        <v>13.1076</v>
      </c>
      <c r="AA32">
        <v>0</v>
      </c>
      <c r="AB32">
        <v>39.510120000000001</v>
      </c>
      <c r="AC32">
        <v>29.062808</v>
      </c>
      <c r="AD32">
        <v>36.544144000000003</v>
      </c>
      <c r="AE32">
        <v>49.436556000000003</v>
      </c>
      <c r="AF32">
        <v>30.565999999999999</v>
      </c>
      <c r="AG32">
        <v>43.681199999999997</v>
      </c>
      <c r="AH32">
        <v>140.34540000000001</v>
      </c>
      <c r="AI32">
        <v>16.548999999999999</v>
      </c>
      <c r="AJ32">
        <v>0</v>
      </c>
      <c r="AK32">
        <v>51.394500000000001</v>
      </c>
      <c r="AL32">
        <v>2.3239999999999998</v>
      </c>
      <c r="AM32">
        <v>0</v>
      </c>
      <c r="AN32">
        <v>0.42086000000000001</v>
      </c>
      <c r="AO32">
        <v>0</v>
      </c>
      <c r="AP32">
        <v>4.4835000000000003</v>
      </c>
      <c r="AQ32">
        <v>62.244</v>
      </c>
      <c r="AR32">
        <v>5.1117600000000003</v>
      </c>
      <c r="AS32">
        <v>5.1117600000000003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4020.3798669999996</v>
      </c>
    </row>
    <row r="33" spans="1:53">
      <c r="A33" t="s">
        <v>75</v>
      </c>
      <c r="B33">
        <v>0</v>
      </c>
      <c r="C33">
        <v>44.625</v>
      </c>
      <c r="D33">
        <v>0</v>
      </c>
      <c r="E33">
        <v>0</v>
      </c>
      <c r="F33">
        <v>69.286799999999999</v>
      </c>
      <c r="G33">
        <v>0</v>
      </c>
      <c r="H33">
        <v>0</v>
      </c>
      <c r="I33">
        <v>89.872</v>
      </c>
      <c r="J33">
        <v>0</v>
      </c>
      <c r="K33">
        <v>686.77995799999997</v>
      </c>
      <c r="L33">
        <v>653.15250000000003</v>
      </c>
      <c r="M33">
        <v>92</v>
      </c>
      <c r="N33">
        <v>118.125</v>
      </c>
      <c r="O33">
        <v>123.66562500000001</v>
      </c>
      <c r="P33">
        <v>101.625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418.77</v>
      </c>
      <c r="V33">
        <v>0</v>
      </c>
      <c r="W33">
        <v>147.515625</v>
      </c>
      <c r="X33">
        <v>147.515625</v>
      </c>
      <c r="Y33">
        <v>691.74</v>
      </c>
      <c r="Z33">
        <v>13.1076</v>
      </c>
      <c r="AA33">
        <v>0</v>
      </c>
      <c r="AB33">
        <v>39.510120000000001</v>
      </c>
      <c r="AC33">
        <v>29.062808</v>
      </c>
      <c r="AD33">
        <v>36.544144000000003</v>
      </c>
      <c r="AE33">
        <v>49.436556000000003</v>
      </c>
      <c r="AF33">
        <v>30.565999999999999</v>
      </c>
      <c r="AG33">
        <v>43.681199999999997</v>
      </c>
      <c r="AH33">
        <v>140.34540000000001</v>
      </c>
      <c r="AI33">
        <v>16.548999999999999</v>
      </c>
      <c r="AJ33">
        <v>0</v>
      </c>
      <c r="AK33">
        <v>51.394500000000001</v>
      </c>
      <c r="AL33">
        <v>2.3239999999999998</v>
      </c>
      <c r="AM33">
        <v>0</v>
      </c>
      <c r="AN33">
        <v>0.42086000000000001</v>
      </c>
      <c r="AO33">
        <v>0</v>
      </c>
      <c r="AP33">
        <v>4.4835000000000003</v>
      </c>
      <c r="AQ33">
        <v>62.244</v>
      </c>
      <c r="AR33">
        <v>5.1117600000000003</v>
      </c>
      <c r="AS33">
        <v>5.1117600000000003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4020.1698669999996</v>
      </c>
    </row>
    <row r="34" spans="1:53">
      <c r="A34" t="s">
        <v>76</v>
      </c>
      <c r="B34">
        <v>0</v>
      </c>
      <c r="C34">
        <v>44.625</v>
      </c>
      <c r="D34">
        <v>0</v>
      </c>
      <c r="E34">
        <v>0</v>
      </c>
      <c r="F34">
        <v>69.286799999999999</v>
      </c>
      <c r="G34">
        <v>0</v>
      </c>
      <c r="H34">
        <v>0</v>
      </c>
      <c r="I34">
        <v>89.872</v>
      </c>
      <c r="J34">
        <v>0</v>
      </c>
      <c r="K34">
        <v>686.77995799999997</v>
      </c>
      <c r="L34">
        <v>653.15250000000003</v>
      </c>
      <c r="M34">
        <v>92</v>
      </c>
      <c r="N34">
        <v>118.125</v>
      </c>
      <c r="O34">
        <v>123.66562500000001</v>
      </c>
      <c r="P34">
        <v>101.625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418.77</v>
      </c>
      <c r="V34">
        <v>0</v>
      </c>
      <c r="W34">
        <v>147.515625</v>
      </c>
      <c r="X34">
        <v>147.515625</v>
      </c>
      <c r="Y34">
        <v>691.74</v>
      </c>
      <c r="Z34">
        <v>19.6614</v>
      </c>
      <c r="AA34">
        <v>0</v>
      </c>
      <c r="AB34">
        <v>39.510120000000001</v>
      </c>
      <c r="AC34">
        <v>29.062808</v>
      </c>
      <c r="AD34">
        <v>36.544144000000003</v>
      </c>
      <c r="AE34">
        <v>49.436556000000003</v>
      </c>
      <c r="AF34">
        <v>30.565999999999999</v>
      </c>
      <c r="AG34">
        <v>43.681199999999997</v>
      </c>
      <c r="AH34">
        <v>116.9545</v>
      </c>
      <c r="AI34">
        <v>16.548999999999999</v>
      </c>
      <c r="AJ34">
        <v>0</v>
      </c>
      <c r="AK34">
        <v>51.394500000000001</v>
      </c>
      <c r="AL34">
        <v>2.3239999999999998</v>
      </c>
      <c r="AM34">
        <v>0</v>
      </c>
      <c r="AN34">
        <v>0.42086000000000001</v>
      </c>
      <c r="AO34">
        <v>0</v>
      </c>
      <c r="AP34">
        <v>4.4835000000000003</v>
      </c>
      <c r="AQ34">
        <v>62.244</v>
      </c>
      <c r="AR34">
        <v>5.1117600000000003</v>
      </c>
      <c r="AS34">
        <v>5.1117600000000003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4003.3327669999994</v>
      </c>
    </row>
    <row r="35" spans="1:53">
      <c r="A35" t="s">
        <v>77</v>
      </c>
      <c r="B35">
        <v>0</v>
      </c>
      <c r="C35">
        <v>44.625</v>
      </c>
      <c r="D35">
        <v>0</v>
      </c>
      <c r="E35">
        <v>0</v>
      </c>
      <c r="F35">
        <v>69.286799999999999</v>
      </c>
      <c r="G35">
        <v>0</v>
      </c>
      <c r="H35">
        <v>0</v>
      </c>
      <c r="I35">
        <v>89.872</v>
      </c>
      <c r="J35">
        <v>0</v>
      </c>
      <c r="K35">
        <v>686.77995799999997</v>
      </c>
      <c r="L35">
        <v>653.15250000000003</v>
      </c>
      <c r="M35">
        <v>92</v>
      </c>
      <c r="N35">
        <v>118.125</v>
      </c>
      <c r="O35">
        <v>123.66562500000001</v>
      </c>
      <c r="P35">
        <v>101.625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418.77</v>
      </c>
      <c r="V35">
        <v>0</v>
      </c>
      <c r="W35">
        <v>147.515625</v>
      </c>
      <c r="X35">
        <v>147.515625</v>
      </c>
      <c r="Y35">
        <v>691.74</v>
      </c>
      <c r="Z35">
        <v>19.6614</v>
      </c>
      <c r="AA35">
        <v>0</v>
      </c>
      <c r="AB35">
        <v>39.510120000000001</v>
      </c>
      <c r="AC35">
        <v>29.062808</v>
      </c>
      <c r="AD35">
        <v>36.544144000000003</v>
      </c>
      <c r="AE35">
        <v>49.436556000000003</v>
      </c>
      <c r="AF35">
        <v>30.565999999999999</v>
      </c>
      <c r="AG35">
        <v>43.681199999999997</v>
      </c>
      <c r="AH35">
        <v>93.563599999999994</v>
      </c>
      <c r="AI35">
        <v>16.548999999999999</v>
      </c>
      <c r="AJ35">
        <v>0</v>
      </c>
      <c r="AK35">
        <v>51.394500000000001</v>
      </c>
      <c r="AL35">
        <v>2.3239999999999998</v>
      </c>
      <c r="AM35">
        <v>0</v>
      </c>
      <c r="AN35">
        <v>0.42086000000000001</v>
      </c>
      <c r="AO35">
        <v>0</v>
      </c>
      <c r="AP35">
        <v>4.4835000000000003</v>
      </c>
      <c r="AQ35">
        <v>62.244</v>
      </c>
      <c r="AR35">
        <v>24.48264</v>
      </c>
      <c r="AS35">
        <v>24.48264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4018.6836270000003</v>
      </c>
    </row>
    <row r="36" spans="1:53">
      <c r="A36" t="s">
        <v>78</v>
      </c>
      <c r="B36">
        <v>0</v>
      </c>
      <c r="C36">
        <v>44.625</v>
      </c>
      <c r="D36">
        <v>0</v>
      </c>
      <c r="E36">
        <v>0</v>
      </c>
      <c r="F36">
        <v>69.286799999999999</v>
      </c>
      <c r="G36">
        <v>0</v>
      </c>
      <c r="H36">
        <v>0</v>
      </c>
      <c r="I36">
        <v>89.872</v>
      </c>
      <c r="J36">
        <v>0</v>
      </c>
      <c r="K36">
        <v>686.77995799999997</v>
      </c>
      <c r="L36">
        <v>653.15250000000003</v>
      </c>
      <c r="M36">
        <v>92</v>
      </c>
      <c r="N36">
        <v>118.125</v>
      </c>
      <c r="O36">
        <v>123.66562500000001</v>
      </c>
      <c r="P36">
        <v>101.625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418.77</v>
      </c>
      <c r="V36">
        <v>0</v>
      </c>
      <c r="W36">
        <v>147.515625</v>
      </c>
      <c r="X36">
        <v>147.515625</v>
      </c>
      <c r="Y36">
        <v>691.74</v>
      </c>
      <c r="Z36">
        <v>6.5537999999999998</v>
      </c>
      <c r="AA36">
        <v>0</v>
      </c>
      <c r="AB36">
        <v>26.260100000000001</v>
      </c>
      <c r="AC36">
        <v>19.35568</v>
      </c>
      <c r="AD36">
        <v>27.3447</v>
      </c>
      <c r="AE36">
        <v>49.436556000000003</v>
      </c>
      <c r="AF36">
        <v>30.565999999999999</v>
      </c>
      <c r="AG36">
        <v>43.681199999999997</v>
      </c>
      <c r="AH36">
        <v>93.563599999999994</v>
      </c>
      <c r="AI36">
        <v>3.819</v>
      </c>
      <c r="AJ36">
        <v>0</v>
      </c>
      <c r="AK36">
        <v>51.394500000000001</v>
      </c>
      <c r="AL36">
        <v>2.3239999999999998</v>
      </c>
      <c r="AM36">
        <v>0</v>
      </c>
      <c r="AN36">
        <v>0.42086000000000001</v>
      </c>
      <c r="AO36">
        <v>0</v>
      </c>
      <c r="AP36">
        <v>4.4835000000000003</v>
      </c>
      <c r="AQ36">
        <v>62.244</v>
      </c>
      <c r="AR36">
        <v>24.48264</v>
      </c>
      <c r="AS36">
        <v>24.48264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3960.6894350000007</v>
      </c>
    </row>
    <row r="37" spans="1:53">
      <c r="A37" t="s">
        <v>79</v>
      </c>
      <c r="B37">
        <v>0</v>
      </c>
      <c r="C37">
        <v>44.625</v>
      </c>
      <c r="D37">
        <v>0</v>
      </c>
      <c r="E37">
        <v>0</v>
      </c>
      <c r="F37">
        <v>69.286799999999999</v>
      </c>
      <c r="G37">
        <v>0</v>
      </c>
      <c r="H37">
        <v>0</v>
      </c>
      <c r="I37">
        <v>89.872</v>
      </c>
      <c r="J37">
        <v>0</v>
      </c>
      <c r="K37">
        <v>686.77995799999997</v>
      </c>
      <c r="L37">
        <v>653.15250000000003</v>
      </c>
      <c r="M37">
        <v>92</v>
      </c>
      <c r="N37">
        <v>118.125</v>
      </c>
      <c r="O37">
        <v>123.66562500000001</v>
      </c>
      <c r="P37">
        <v>101.625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418.77</v>
      </c>
      <c r="V37">
        <v>0</v>
      </c>
      <c r="W37">
        <v>147.515625</v>
      </c>
      <c r="X37">
        <v>147.515625</v>
      </c>
      <c r="Y37">
        <v>691.74</v>
      </c>
      <c r="Z37">
        <v>0</v>
      </c>
      <c r="AA37">
        <v>0</v>
      </c>
      <c r="AB37">
        <v>13.18337</v>
      </c>
      <c r="AC37">
        <v>9.6778399999999998</v>
      </c>
      <c r="AD37">
        <v>9.1149000000000004</v>
      </c>
      <c r="AE37">
        <v>28.225999999999999</v>
      </c>
      <c r="AF37">
        <v>17.748000000000001</v>
      </c>
      <c r="AG37">
        <v>43.681199999999997</v>
      </c>
      <c r="AH37">
        <v>70.172700000000006</v>
      </c>
      <c r="AI37">
        <v>0</v>
      </c>
      <c r="AJ37">
        <v>0</v>
      </c>
      <c r="AK37">
        <v>51.394500000000001</v>
      </c>
      <c r="AL37">
        <v>2.3239999999999998</v>
      </c>
      <c r="AM37">
        <v>0</v>
      </c>
      <c r="AN37">
        <v>0.42086000000000001</v>
      </c>
      <c r="AO37">
        <v>0</v>
      </c>
      <c r="AP37">
        <v>4.4835000000000003</v>
      </c>
      <c r="AQ37">
        <v>62.244</v>
      </c>
      <c r="AR37">
        <v>24.48264</v>
      </c>
      <c r="AS37">
        <v>24.48264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3851.9128090000008</v>
      </c>
    </row>
    <row r="38" spans="1:53">
      <c r="A38" t="s">
        <v>80</v>
      </c>
      <c r="B38">
        <v>0</v>
      </c>
      <c r="C38">
        <v>44.625</v>
      </c>
      <c r="D38">
        <v>0</v>
      </c>
      <c r="E38">
        <v>0</v>
      </c>
      <c r="F38">
        <v>69.286799999999999</v>
      </c>
      <c r="G38">
        <v>0</v>
      </c>
      <c r="H38">
        <v>0</v>
      </c>
      <c r="I38">
        <v>89.872</v>
      </c>
      <c r="J38">
        <v>0</v>
      </c>
      <c r="K38">
        <v>686.77995799999997</v>
      </c>
      <c r="L38">
        <v>653.15250000000003</v>
      </c>
      <c r="M38">
        <v>92</v>
      </c>
      <c r="N38">
        <v>118.125</v>
      </c>
      <c r="O38">
        <v>123.66562500000001</v>
      </c>
      <c r="P38">
        <v>101.625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418.77</v>
      </c>
      <c r="V38">
        <v>0</v>
      </c>
      <c r="W38">
        <v>147.515625</v>
      </c>
      <c r="X38">
        <v>147.515625</v>
      </c>
      <c r="Y38">
        <v>691.74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14.113</v>
      </c>
      <c r="AF38">
        <v>17.748000000000001</v>
      </c>
      <c r="AG38">
        <v>43.681199999999997</v>
      </c>
      <c r="AH38">
        <v>45.645400000000002</v>
      </c>
      <c r="AI38">
        <v>0</v>
      </c>
      <c r="AJ38">
        <v>0</v>
      </c>
      <c r="AK38">
        <v>51.394500000000001</v>
      </c>
      <c r="AL38">
        <v>2.3239999999999998</v>
      </c>
      <c r="AM38">
        <v>0</v>
      </c>
      <c r="AN38">
        <v>0.42086000000000001</v>
      </c>
      <c r="AO38">
        <v>0</v>
      </c>
      <c r="AP38">
        <v>4.4835000000000003</v>
      </c>
      <c r="AQ38">
        <v>62.244</v>
      </c>
      <c r="AR38">
        <v>24.48264</v>
      </c>
      <c r="AS38">
        <v>24.48264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3781.2963990000003</v>
      </c>
    </row>
    <row r="39" spans="1:53">
      <c r="A39" t="s">
        <v>81</v>
      </c>
      <c r="B39">
        <v>0</v>
      </c>
      <c r="C39">
        <v>44.625</v>
      </c>
      <c r="D39">
        <v>0</v>
      </c>
      <c r="E39">
        <v>0</v>
      </c>
      <c r="F39">
        <v>69.286799999999999</v>
      </c>
      <c r="G39">
        <v>0</v>
      </c>
      <c r="H39">
        <v>0</v>
      </c>
      <c r="I39">
        <v>89.872</v>
      </c>
      <c r="J39">
        <v>0</v>
      </c>
      <c r="K39">
        <v>686.77995799999997</v>
      </c>
      <c r="L39">
        <v>653.15250000000003</v>
      </c>
      <c r="M39">
        <v>92</v>
      </c>
      <c r="N39">
        <v>118.125</v>
      </c>
      <c r="O39">
        <v>123.66562500000001</v>
      </c>
      <c r="P39">
        <v>101.625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418.77</v>
      </c>
      <c r="V39">
        <v>0</v>
      </c>
      <c r="W39">
        <v>147.515625</v>
      </c>
      <c r="X39">
        <v>147.515625</v>
      </c>
      <c r="Y39">
        <v>691.74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3.8490000000000002</v>
      </c>
      <c r="AF39">
        <v>17.748000000000001</v>
      </c>
      <c r="AG39">
        <v>43.681199999999997</v>
      </c>
      <c r="AH39">
        <v>20.834</v>
      </c>
      <c r="AI39">
        <v>0</v>
      </c>
      <c r="AJ39">
        <v>0</v>
      </c>
      <c r="AK39">
        <v>51.394500000000001</v>
      </c>
      <c r="AL39">
        <v>2.3239999999999998</v>
      </c>
      <c r="AM39">
        <v>0</v>
      </c>
      <c r="AN39">
        <v>0.42086000000000001</v>
      </c>
      <c r="AO39">
        <v>0</v>
      </c>
      <c r="AP39">
        <v>4.4835000000000003</v>
      </c>
      <c r="AQ39">
        <v>62.244</v>
      </c>
      <c r="AR39">
        <v>10.089</v>
      </c>
      <c r="AS39">
        <v>10.089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3717.4337190000001</v>
      </c>
    </row>
    <row r="40" spans="1:53">
      <c r="A40" t="s">
        <v>82</v>
      </c>
      <c r="B40">
        <v>0</v>
      </c>
      <c r="C40">
        <v>44.31</v>
      </c>
      <c r="D40">
        <v>0</v>
      </c>
      <c r="E40">
        <v>0</v>
      </c>
      <c r="F40">
        <v>69.286799999999999</v>
      </c>
      <c r="G40">
        <v>0</v>
      </c>
      <c r="H40">
        <v>0</v>
      </c>
      <c r="I40">
        <v>89.872</v>
      </c>
      <c r="J40">
        <v>0</v>
      </c>
      <c r="K40">
        <v>686.77995799999997</v>
      </c>
      <c r="L40">
        <v>653.15250000000003</v>
      </c>
      <c r="M40">
        <v>92</v>
      </c>
      <c r="N40">
        <v>118.125</v>
      </c>
      <c r="O40">
        <v>123.66562500000001</v>
      </c>
      <c r="P40">
        <v>101.625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418.77</v>
      </c>
      <c r="V40">
        <v>0</v>
      </c>
      <c r="W40">
        <v>147.515625</v>
      </c>
      <c r="X40">
        <v>147.515625</v>
      </c>
      <c r="Y40">
        <v>691.74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3.8490000000000002</v>
      </c>
      <c r="AF40">
        <v>17.748000000000001</v>
      </c>
      <c r="AG40">
        <v>43.681199999999997</v>
      </c>
      <c r="AH40">
        <v>0</v>
      </c>
      <c r="AI40">
        <v>0</v>
      </c>
      <c r="AJ40">
        <v>0</v>
      </c>
      <c r="AK40">
        <v>51.394500000000001</v>
      </c>
      <c r="AL40">
        <v>17.43</v>
      </c>
      <c r="AM40">
        <v>0</v>
      </c>
      <c r="AN40">
        <v>0.42086000000000001</v>
      </c>
      <c r="AO40">
        <v>0</v>
      </c>
      <c r="AP40">
        <v>4.4835000000000003</v>
      </c>
      <c r="AQ40">
        <v>62.244</v>
      </c>
      <c r="AR40">
        <v>10.089</v>
      </c>
      <c r="AS40">
        <v>10.089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3711.3907189999995</v>
      </c>
    </row>
    <row r="41" spans="1:53">
      <c r="A41" t="s">
        <v>83</v>
      </c>
      <c r="B41">
        <v>0</v>
      </c>
      <c r="C41">
        <v>44.31</v>
      </c>
      <c r="D41">
        <v>0</v>
      </c>
      <c r="E41">
        <v>0</v>
      </c>
      <c r="F41">
        <v>69.286799999999999</v>
      </c>
      <c r="G41">
        <v>0</v>
      </c>
      <c r="H41">
        <v>0</v>
      </c>
      <c r="I41">
        <v>89.872</v>
      </c>
      <c r="J41">
        <v>0</v>
      </c>
      <c r="K41">
        <v>686.77995799999997</v>
      </c>
      <c r="L41">
        <v>653.15250000000003</v>
      </c>
      <c r="M41">
        <v>92</v>
      </c>
      <c r="N41">
        <v>118.125</v>
      </c>
      <c r="O41">
        <v>123.66562500000001</v>
      </c>
      <c r="P41">
        <v>101.625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418.77</v>
      </c>
      <c r="V41">
        <v>0</v>
      </c>
      <c r="W41">
        <v>147.515625</v>
      </c>
      <c r="X41">
        <v>147.515625</v>
      </c>
      <c r="Y41">
        <v>691.74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3.8490000000000002</v>
      </c>
      <c r="AF41">
        <v>17.748000000000001</v>
      </c>
      <c r="AG41">
        <v>43.681199999999997</v>
      </c>
      <c r="AH41">
        <v>0</v>
      </c>
      <c r="AI41">
        <v>0</v>
      </c>
      <c r="AJ41">
        <v>0</v>
      </c>
      <c r="AK41">
        <v>51.394500000000001</v>
      </c>
      <c r="AL41">
        <v>53.451999999999998</v>
      </c>
      <c r="AM41">
        <v>0</v>
      </c>
      <c r="AN41">
        <v>0.42086000000000001</v>
      </c>
      <c r="AO41">
        <v>0</v>
      </c>
      <c r="AP41">
        <v>4.4835000000000003</v>
      </c>
      <c r="AQ41">
        <v>62.244</v>
      </c>
      <c r="AR41">
        <v>10.089</v>
      </c>
      <c r="AS41">
        <v>10.089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3747.4127189999999</v>
      </c>
    </row>
    <row r="42" spans="1:53">
      <c r="A42" t="s">
        <v>84</v>
      </c>
      <c r="B42">
        <v>0</v>
      </c>
      <c r="C42">
        <v>44.31</v>
      </c>
      <c r="D42">
        <v>0</v>
      </c>
      <c r="E42">
        <v>0</v>
      </c>
      <c r="F42">
        <v>69.286799999999999</v>
      </c>
      <c r="G42">
        <v>0</v>
      </c>
      <c r="H42">
        <v>0</v>
      </c>
      <c r="I42">
        <v>89.872</v>
      </c>
      <c r="J42">
        <v>0</v>
      </c>
      <c r="K42">
        <v>686.77995799999997</v>
      </c>
      <c r="L42">
        <v>653.15250000000003</v>
      </c>
      <c r="M42">
        <v>92</v>
      </c>
      <c r="N42">
        <v>118.125</v>
      </c>
      <c r="O42">
        <v>123.66562500000001</v>
      </c>
      <c r="P42">
        <v>101.625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418.77</v>
      </c>
      <c r="V42">
        <v>0</v>
      </c>
      <c r="W42">
        <v>147.515625</v>
      </c>
      <c r="X42">
        <v>147.515625</v>
      </c>
      <c r="Y42">
        <v>691.74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3.8490000000000002</v>
      </c>
      <c r="AF42">
        <v>17.748000000000001</v>
      </c>
      <c r="AG42">
        <v>43.681199999999997</v>
      </c>
      <c r="AH42">
        <v>0</v>
      </c>
      <c r="AI42">
        <v>0</v>
      </c>
      <c r="AJ42">
        <v>0</v>
      </c>
      <c r="AK42">
        <v>51.394500000000001</v>
      </c>
      <c r="AL42">
        <v>53.451999999999998</v>
      </c>
      <c r="AM42">
        <v>0</v>
      </c>
      <c r="AN42">
        <v>0.42086000000000001</v>
      </c>
      <c r="AO42">
        <v>0</v>
      </c>
      <c r="AP42">
        <v>4.4835000000000003</v>
      </c>
      <c r="AQ42">
        <v>62.244</v>
      </c>
      <c r="AR42">
        <v>10.089</v>
      </c>
      <c r="AS42">
        <v>10.089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3747.4127189999999</v>
      </c>
    </row>
    <row r="43" spans="1:53">
      <c r="A43" t="s">
        <v>85</v>
      </c>
      <c r="B43">
        <v>0</v>
      </c>
      <c r="C43">
        <v>44.31</v>
      </c>
      <c r="D43">
        <v>0</v>
      </c>
      <c r="E43">
        <v>0</v>
      </c>
      <c r="F43">
        <v>69.286799999999999</v>
      </c>
      <c r="G43">
        <v>0</v>
      </c>
      <c r="H43">
        <v>0</v>
      </c>
      <c r="I43">
        <v>89.323999999999998</v>
      </c>
      <c r="J43">
        <v>0</v>
      </c>
      <c r="K43">
        <v>686.77995799999997</v>
      </c>
      <c r="L43">
        <v>653.15250000000003</v>
      </c>
      <c r="M43">
        <v>92</v>
      </c>
      <c r="N43">
        <v>118.125</v>
      </c>
      <c r="O43">
        <v>123.66562500000001</v>
      </c>
      <c r="P43">
        <v>67.5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418.77</v>
      </c>
      <c r="V43">
        <v>0</v>
      </c>
      <c r="W43">
        <v>147.515625</v>
      </c>
      <c r="X43">
        <v>147.515625</v>
      </c>
      <c r="Y43">
        <v>691.74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3.8490000000000002</v>
      </c>
      <c r="AF43">
        <v>17.748000000000001</v>
      </c>
      <c r="AG43">
        <v>43.681199999999997</v>
      </c>
      <c r="AH43">
        <v>0</v>
      </c>
      <c r="AI43">
        <v>0</v>
      </c>
      <c r="AJ43">
        <v>0</v>
      </c>
      <c r="AK43">
        <v>51.394500000000001</v>
      </c>
      <c r="AL43">
        <v>53.451999999999998</v>
      </c>
      <c r="AM43">
        <v>0</v>
      </c>
      <c r="AN43">
        <v>0.42086000000000001</v>
      </c>
      <c r="AO43">
        <v>0</v>
      </c>
      <c r="AP43">
        <v>8.3264999999999993</v>
      </c>
      <c r="AQ43">
        <v>46.683</v>
      </c>
      <c r="AR43">
        <v>10.089</v>
      </c>
      <c r="AS43">
        <v>10.089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3701.0217190000003</v>
      </c>
    </row>
    <row r="44" spans="1:53">
      <c r="A44" t="s">
        <v>86</v>
      </c>
      <c r="B44">
        <v>0</v>
      </c>
      <c r="C44">
        <v>44.31</v>
      </c>
      <c r="D44">
        <v>0</v>
      </c>
      <c r="E44">
        <v>0</v>
      </c>
      <c r="F44">
        <v>69.286799999999999</v>
      </c>
      <c r="G44">
        <v>0</v>
      </c>
      <c r="H44">
        <v>0</v>
      </c>
      <c r="I44">
        <v>89.323999999999998</v>
      </c>
      <c r="J44">
        <v>0</v>
      </c>
      <c r="K44">
        <v>686.77995799999997</v>
      </c>
      <c r="L44">
        <v>653.15250000000003</v>
      </c>
      <c r="M44">
        <v>92</v>
      </c>
      <c r="N44">
        <v>118.125</v>
      </c>
      <c r="O44">
        <v>123.66562500000001</v>
      </c>
      <c r="P44">
        <v>67.5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418.77</v>
      </c>
      <c r="V44">
        <v>0</v>
      </c>
      <c r="W44">
        <v>147.515625</v>
      </c>
      <c r="X44">
        <v>147.515625</v>
      </c>
      <c r="Y44">
        <v>691.74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3.8490000000000002</v>
      </c>
      <c r="AF44">
        <v>17.748000000000001</v>
      </c>
      <c r="AG44">
        <v>43.681199999999997</v>
      </c>
      <c r="AH44">
        <v>0</v>
      </c>
      <c r="AI44">
        <v>0</v>
      </c>
      <c r="AJ44">
        <v>0</v>
      </c>
      <c r="AK44">
        <v>51.394500000000001</v>
      </c>
      <c r="AL44">
        <v>53.451999999999998</v>
      </c>
      <c r="AM44">
        <v>0</v>
      </c>
      <c r="AN44">
        <v>0.42086000000000001</v>
      </c>
      <c r="AO44">
        <v>0</v>
      </c>
      <c r="AP44">
        <v>8.3264999999999993</v>
      </c>
      <c r="AQ44">
        <v>46.683</v>
      </c>
      <c r="AR44">
        <v>10.089</v>
      </c>
      <c r="AS44">
        <v>10.089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3701.0217190000003</v>
      </c>
    </row>
    <row r="45" spans="1:53">
      <c r="A45" t="s">
        <v>87</v>
      </c>
      <c r="B45">
        <v>0</v>
      </c>
      <c r="C45">
        <v>44.31</v>
      </c>
      <c r="D45">
        <v>0</v>
      </c>
      <c r="E45">
        <v>0</v>
      </c>
      <c r="F45">
        <v>69.286799999999999</v>
      </c>
      <c r="G45">
        <v>0</v>
      </c>
      <c r="H45">
        <v>0</v>
      </c>
      <c r="I45">
        <v>89.323999999999998</v>
      </c>
      <c r="J45">
        <v>0</v>
      </c>
      <c r="K45">
        <v>686.77995799999997</v>
      </c>
      <c r="L45">
        <v>653.15250000000003</v>
      </c>
      <c r="M45">
        <v>92</v>
      </c>
      <c r="N45">
        <v>118.125</v>
      </c>
      <c r="O45">
        <v>123.66562500000001</v>
      </c>
      <c r="P45">
        <v>67.5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418.77</v>
      </c>
      <c r="V45">
        <v>0</v>
      </c>
      <c r="W45">
        <v>147.515625</v>
      </c>
      <c r="X45">
        <v>147.515625</v>
      </c>
      <c r="Y45">
        <v>691.74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3.8490000000000002</v>
      </c>
      <c r="AF45">
        <v>17.748000000000001</v>
      </c>
      <c r="AG45">
        <v>43.681199999999997</v>
      </c>
      <c r="AH45">
        <v>0</v>
      </c>
      <c r="AI45">
        <v>0</v>
      </c>
      <c r="AJ45">
        <v>0</v>
      </c>
      <c r="AK45">
        <v>51.394500000000001</v>
      </c>
      <c r="AL45">
        <v>17.43</v>
      </c>
      <c r="AM45">
        <v>0</v>
      </c>
      <c r="AN45">
        <v>0.42086000000000001</v>
      </c>
      <c r="AO45">
        <v>0</v>
      </c>
      <c r="AP45">
        <v>8.3264999999999993</v>
      </c>
      <c r="AQ45">
        <v>46.683</v>
      </c>
      <c r="AR45">
        <v>10.089</v>
      </c>
      <c r="AS45">
        <v>10.089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3664.9997189999999</v>
      </c>
    </row>
    <row r="46" spans="1:53">
      <c r="A46" t="s">
        <v>88</v>
      </c>
      <c r="B46">
        <v>0</v>
      </c>
      <c r="C46">
        <v>44.31</v>
      </c>
      <c r="D46">
        <v>0</v>
      </c>
      <c r="E46">
        <v>0</v>
      </c>
      <c r="F46">
        <v>69.286799999999999</v>
      </c>
      <c r="G46">
        <v>0</v>
      </c>
      <c r="H46">
        <v>0</v>
      </c>
      <c r="I46">
        <v>89.323999999999998</v>
      </c>
      <c r="J46">
        <v>0</v>
      </c>
      <c r="K46">
        <v>686.77995799999997</v>
      </c>
      <c r="L46">
        <v>653.15250000000003</v>
      </c>
      <c r="M46">
        <v>92</v>
      </c>
      <c r="N46">
        <v>118.125</v>
      </c>
      <c r="O46">
        <v>123.66562500000001</v>
      </c>
      <c r="P46">
        <v>67.5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418.77</v>
      </c>
      <c r="V46">
        <v>0</v>
      </c>
      <c r="W46">
        <v>147.515625</v>
      </c>
      <c r="X46">
        <v>147.515625</v>
      </c>
      <c r="Y46">
        <v>691.74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3.8490000000000002</v>
      </c>
      <c r="AF46">
        <v>17.748000000000001</v>
      </c>
      <c r="AG46">
        <v>43.681199999999997</v>
      </c>
      <c r="AH46">
        <v>0</v>
      </c>
      <c r="AI46">
        <v>0</v>
      </c>
      <c r="AJ46">
        <v>0</v>
      </c>
      <c r="AK46">
        <v>51.394500000000001</v>
      </c>
      <c r="AL46">
        <v>2.3239999999999998</v>
      </c>
      <c r="AM46">
        <v>0</v>
      </c>
      <c r="AN46">
        <v>0.42086000000000001</v>
      </c>
      <c r="AO46">
        <v>0</v>
      </c>
      <c r="AP46">
        <v>8.3264999999999993</v>
      </c>
      <c r="AQ46">
        <v>46.683</v>
      </c>
      <c r="AR46">
        <v>10.089</v>
      </c>
      <c r="AS46">
        <v>10.089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3649.8937190000001</v>
      </c>
    </row>
    <row r="47" spans="1:53">
      <c r="A47" t="s">
        <v>89</v>
      </c>
      <c r="B47">
        <v>0</v>
      </c>
      <c r="C47">
        <v>44.31</v>
      </c>
      <c r="D47">
        <v>0</v>
      </c>
      <c r="E47">
        <v>0</v>
      </c>
      <c r="F47">
        <v>69.286799999999999</v>
      </c>
      <c r="G47">
        <v>0</v>
      </c>
      <c r="H47">
        <v>0</v>
      </c>
      <c r="I47">
        <v>89.323999999999998</v>
      </c>
      <c r="J47">
        <v>0</v>
      </c>
      <c r="K47">
        <v>686.77995799999997</v>
      </c>
      <c r="L47">
        <v>653.15250000000003</v>
      </c>
      <c r="M47">
        <v>92</v>
      </c>
      <c r="N47">
        <v>118.125</v>
      </c>
      <c r="O47">
        <v>123.66562500000001</v>
      </c>
      <c r="P47">
        <v>67.5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418.77</v>
      </c>
      <c r="V47">
        <v>0</v>
      </c>
      <c r="W47">
        <v>147.515625</v>
      </c>
      <c r="X47">
        <v>147.515625</v>
      </c>
      <c r="Y47">
        <v>691.74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3.8490000000000002</v>
      </c>
      <c r="AF47">
        <v>8.8740000000000006</v>
      </c>
      <c r="AG47">
        <v>43.681199999999997</v>
      </c>
      <c r="AH47">
        <v>0</v>
      </c>
      <c r="AI47">
        <v>0</v>
      </c>
      <c r="AJ47">
        <v>0</v>
      </c>
      <c r="AK47">
        <v>51.394500000000001</v>
      </c>
      <c r="AL47">
        <v>2.3239999999999998</v>
      </c>
      <c r="AM47">
        <v>0</v>
      </c>
      <c r="AN47">
        <v>0.42086000000000001</v>
      </c>
      <c r="AO47">
        <v>0</v>
      </c>
      <c r="AP47">
        <v>4.4835000000000003</v>
      </c>
      <c r="AQ47">
        <v>46.683</v>
      </c>
      <c r="AR47">
        <v>5.1117600000000003</v>
      </c>
      <c r="AS47">
        <v>5.1117600000000003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3627.2222389999993</v>
      </c>
    </row>
    <row r="48" spans="1:53">
      <c r="A48" t="s">
        <v>90</v>
      </c>
      <c r="B48">
        <v>0</v>
      </c>
      <c r="C48">
        <v>44.31</v>
      </c>
      <c r="D48">
        <v>0</v>
      </c>
      <c r="E48">
        <v>0</v>
      </c>
      <c r="F48">
        <v>69.286799999999999</v>
      </c>
      <c r="G48">
        <v>0</v>
      </c>
      <c r="H48">
        <v>0</v>
      </c>
      <c r="I48">
        <v>89.323999999999998</v>
      </c>
      <c r="J48">
        <v>0</v>
      </c>
      <c r="K48">
        <v>686.77995799999997</v>
      </c>
      <c r="L48">
        <v>653.15250000000003</v>
      </c>
      <c r="M48">
        <v>92</v>
      </c>
      <c r="N48">
        <v>118.125</v>
      </c>
      <c r="O48">
        <v>123.66562500000001</v>
      </c>
      <c r="P48">
        <v>67.5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418.77</v>
      </c>
      <c r="V48">
        <v>0</v>
      </c>
      <c r="W48">
        <v>147.515625</v>
      </c>
      <c r="X48">
        <v>147.515625</v>
      </c>
      <c r="Y48">
        <v>691.74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3.8490000000000002</v>
      </c>
      <c r="AF48">
        <v>8.8740000000000006</v>
      </c>
      <c r="AG48">
        <v>43.681199999999997</v>
      </c>
      <c r="AH48">
        <v>0</v>
      </c>
      <c r="AI48">
        <v>0</v>
      </c>
      <c r="AJ48">
        <v>0</v>
      </c>
      <c r="AK48">
        <v>51.394500000000001</v>
      </c>
      <c r="AL48">
        <v>2.3239999999999998</v>
      </c>
      <c r="AM48">
        <v>0</v>
      </c>
      <c r="AN48">
        <v>0.42086000000000001</v>
      </c>
      <c r="AO48">
        <v>0</v>
      </c>
      <c r="AP48">
        <v>4.4835000000000003</v>
      </c>
      <c r="AQ48">
        <v>36.728999999999999</v>
      </c>
      <c r="AR48">
        <v>5.1117600000000003</v>
      </c>
      <c r="AS48">
        <v>5.1117600000000003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3617.2682389999991</v>
      </c>
    </row>
    <row r="49" spans="1:53">
      <c r="A49" t="s">
        <v>91</v>
      </c>
      <c r="B49">
        <v>0</v>
      </c>
      <c r="C49">
        <v>44.31</v>
      </c>
      <c r="D49">
        <v>0</v>
      </c>
      <c r="E49">
        <v>0</v>
      </c>
      <c r="F49">
        <v>69.286799999999999</v>
      </c>
      <c r="G49">
        <v>0</v>
      </c>
      <c r="H49">
        <v>0</v>
      </c>
      <c r="I49">
        <v>89.323999999999998</v>
      </c>
      <c r="J49">
        <v>0</v>
      </c>
      <c r="K49">
        <v>686.77995799999997</v>
      </c>
      <c r="L49">
        <v>653.15250000000003</v>
      </c>
      <c r="M49">
        <v>92</v>
      </c>
      <c r="N49">
        <v>118.125</v>
      </c>
      <c r="O49">
        <v>123.66562500000001</v>
      </c>
      <c r="P49">
        <v>67.5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418.77</v>
      </c>
      <c r="V49">
        <v>0</v>
      </c>
      <c r="W49">
        <v>147.515625</v>
      </c>
      <c r="X49">
        <v>147.515625</v>
      </c>
      <c r="Y49">
        <v>691.74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3.8490000000000002</v>
      </c>
      <c r="AF49">
        <v>8.8740000000000006</v>
      </c>
      <c r="AG49">
        <v>43.681199999999997</v>
      </c>
      <c r="AH49">
        <v>0</v>
      </c>
      <c r="AI49">
        <v>0</v>
      </c>
      <c r="AJ49">
        <v>0</v>
      </c>
      <c r="AK49">
        <v>51.394500000000001</v>
      </c>
      <c r="AL49">
        <v>2.3239999999999998</v>
      </c>
      <c r="AM49">
        <v>0</v>
      </c>
      <c r="AN49">
        <v>0.42086000000000001</v>
      </c>
      <c r="AO49">
        <v>0</v>
      </c>
      <c r="AP49">
        <v>4.4835000000000003</v>
      </c>
      <c r="AQ49">
        <v>31.122</v>
      </c>
      <c r="AR49">
        <v>5.1117600000000003</v>
      </c>
      <c r="AS49">
        <v>5.1117600000000003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3611.6612389999991</v>
      </c>
    </row>
    <row r="50" spans="1:53">
      <c r="A50" t="s">
        <v>92</v>
      </c>
      <c r="B50">
        <v>0</v>
      </c>
      <c r="C50">
        <v>44.31</v>
      </c>
      <c r="D50">
        <v>0</v>
      </c>
      <c r="E50">
        <v>0</v>
      </c>
      <c r="F50">
        <v>69.286799999999999</v>
      </c>
      <c r="G50">
        <v>0</v>
      </c>
      <c r="H50">
        <v>0</v>
      </c>
      <c r="I50">
        <v>89.323999999999998</v>
      </c>
      <c r="J50">
        <v>0</v>
      </c>
      <c r="K50">
        <v>686.77995799999997</v>
      </c>
      <c r="L50">
        <v>653.15250000000003</v>
      </c>
      <c r="M50">
        <v>92</v>
      </c>
      <c r="N50">
        <v>118.125</v>
      </c>
      <c r="O50">
        <v>123.66562500000001</v>
      </c>
      <c r="P50">
        <v>67.5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418.77</v>
      </c>
      <c r="V50">
        <v>0</v>
      </c>
      <c r="W50">
        <v>147.515625</v>
      </c>
      <c r="X50">
        <v>147.515625</v>
      </c>
      <c r="Y50">
        <v>691.74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3.8490000000000002</v>
      </c>
      <c r="AF50">
        <v>8.8740000000000006</v>
      </c>
      <c r="AG50">
        <v>43.681199999999997</v>
      </c>
      <c r="AH50">
        <v>0</v>
      </c>
      <c r="AI50">
        <v>0</v>
      </c>
      <c r="AJ50">
        <v>0</v>
      </c>
      <c r="AK50">
        <v>51.394500000000001</v>
      </c>
      <c r="AL50">
        <v>2.3239999999999998</v>
      </c>
      <c r="AM50">
        <v>0</v>
      </c>
      <c r="AN50">
        <v>0.42086000000000001</v>
      </c>
      <c r="AO50">
        <v>0</v>
      </c>
      <c r="AP50">
        <v>4.4835000000000003</v>
      </c>
      <c r="AQ50">
        <v>15.561</v>
      </c>
      <c r="AR50">
        <v>5.1117600000000003</v>
      </c>
      <c r="AS50">
        <v>5.1117600000000003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3596.1002389999994</v>
      </c>
    </row>
    <row r="51" spans="1:53">
      <c r="A51" t="s">
        <v>93</v>
      </c>
      <c r="B51">
        <v>0</v>
      </c>
      <c r="C51">
        <v>44.1</v>
      </c>
      <c r="D51">
        <v>0</v>
      </c>
      <c r="E51">
        <v>0</v>
      </c>
      <c r="F51">
        <v>69.286799999999999</v>
      </c>
      <c r="G51">
        <v>0</v>
      </c>
      <c r="H51">
        <v>0</v>
      </c>
      <c r="I51">
        <v>88.227999999999994</v>
      </c>
      <c r="J51">
        <v>0</v>
      </c>
      <c r="K51">
        <v>686.77995799999997</v>
      </c>
      <c r="L51">
        <v>653.15250000000003</v>
      </c>
      <c r="M51">
        <v>92</v>
      </c>
      <c r="N51">
        <v>118.125</v>
      </c>
      <c r="O51">
        <v>123.66562500000001</v>
      </c>
      <c r="P51">
        <v>66.75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418.77</v>
      </c>
      <c r="V51">
        <v>0</v>
      </c>
      <c r="W51">
        <v>147.515625</v>
      </c>
      <c r="X51">
        <v>147.515625</v>
      </c>
      <c r="Y51">
        <v>691.74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3.8490000000000002</v>
      </c>
      <c r="AF51">
        <v>8.8740000000000006</v>
      </c>
      <c r="AG51">
        <v>43.681199999999997</v>
      </c>
      <c r="AH51">
        <v>0</v>
      </c>
      <c r="AI51">
        <v>0</v>
      </c>
      <c r="AJ51">
        <v>0</v>
      </c>
      <c r="AK51">
        <v>51.394500000000001</v>
      </c>
      <c r="AL51">
        <v>2.3239999999999998</v>
      </c>
      <c r="AM51">
        <v>0</v>
      </c>
      <c r="AN51">
        <v>0.42086000000000001</v>
      </c>
      <c r="AO51">
        <v>0</v>
      </c>
      <c r="AP51">
        <v>4.4835000000000003</v>
      </c>
      <c r="AQ51">
        <v>0</v>
      </c>
      <c r="AR51">
        <v>5.1117600000000003</v>
      </c>
      <c r="AS51">
        <v>5.1117600000000003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3578.4832389999997</v>
      </c>
    </row>
    <row r="52" spans="1:53">
      <c r="A52" t="s">
        <v>94</v>
      </c>
      <c r="B52">
        <v>0</v>
      </c>
      <c r="C52">
        <v>44.1</v>
      </c>
      <c r="D52">
        <v>0</v>
      </c>
      <c r="E52">
        <v>0</v>
      </c>
      <c r="F52">
        <v>69.286799999999999</v>
      </c>
      <c r="G52">
        <v>0</v>
      </c>
      <c r="H52">
        <v>0</v>
      </c>
      <c r="I52">
        <v>88.227999999999994</v>
      </c>
      <c r="J52">
        <v>0</v>
      </c>
      <c r="K52">
        <v>686.77995799999997</v>
      </c>
      <c r="L52">
        <v>653.15250000000003</v>
      </c>
      <c r="M52">
        <v>92</v>
      </c>
      <c r="N52">
        <v>118.125</v>
      </c>
      <c r="O52">
        <v>123.66562500000001</v>
      </c>
      <c r="P52">
        <v>66.75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418.77</v>
      </c>
      <c r="V52">
        <v>0</v>
      </c>
      <c r="W52">
        <v>147.515625</v>
      </c>
      <c r="X52">
        <v>147.515625</v>
      </c>
      <c r="Y52">
        <v>691.74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3.8490000000000002</v>
      </c>
      <c r="AF52">
        <v>8.8740000000000006</v>
      </c>
      <c r="AG52">
        <v>43.681199999999997</v>
      </c>
      <c r="AH52">
        <v>0</v>
      </c>
      <c r="AI52">
        <v>0</v>
      </c>
      <c r="AJ52">
        <v>0</v>
      </c>
      <c r="AK52">
        <v>51.394500000000001</v>
      </c>
      <c r="AL52">
        <v>2.3239999999999998</v>
      </c>
      <c r="AM52">
        <v>0</v>
      </c>
      <c r="AN52">
        <v>0.42086000000000001</v>
      </c>
      <c r="AO52">
        <v>0</v>
      </c>
      <c r="AP52">
        <v>4.4835000000000003</v>
      </c>
      <c r="AQ52">
        <v>0</v>
      </c>
      <c r="AR52">
        <v>5.1117600000000003</v>
      </c>
      <c r="AS52">
        <v>5.1117600000000003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3578.4832389999997</v>
      </c>
    </row>
    <row r="53" spans="1:53">
      <c r="A53" t="s">
        <v>95</v>
      </c>
      <c r="B53">
        <v>0</v>
      </c>
      <c r="C53">
        <v>44.1</v>
      </c>
      <c r="D53">
        <v>0</v>
      </c>
      <c r="E53">
        <v>0</v>
      </c>
      <c r="F53">
        <v>69.286799999999999</v>
      </c>
      <c r="G53">
        <v>0</v>
      </c>
      <c r="H53">
        <v>0</v>
      </c>
      <c r="I53">
        <v>88.227999999999994</v>
      </c>
      <c r="J53">
        <v>0</v>
      </c>
      <c r="K53">
        <v>686.77995799999997</v>
      </c>
      <c r="L53">
        <v>653.15250000000003</v>
      </c>
      <c r="M53">
        <v>92</v>
      </c>
      <c r="N53">
        <v>118.125</v>
      </c>
      <c r="O53">
        <v>123.66562500000001</v>
      </c>
      <c r="P53">
        <v>66.375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418.77</v>
      </c>
      <c r="V53">
        <v>0</v>
      </c>
      <c r="W53">
        <v>147.515625</v>
      </c>
      <c r="X53">
        <v>147.515625</v>
      </c>
      <c r="Y53">
        <v>691.74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3.8490000000000002</v>
      </c>
      <c r="AF53">
        <v>8.8740000000000006</v>
      </c>
      <c r="AG53">
        <v>43.681199999999997</v>
      </c>
      <c r="AH53">
        <v>0</v>
      </c>
      <c r="AI53">
        <v>0</v>
      </c>
      <c r="AJ53">
        <v>0</v>
      </c>
      <c r="AK53">
        <v>51.394500000000001</v>
      </c>
      <c r="AL53">
        <v>2.3239999999999998</v>
      </c>
      <c r="AM53">
        <v>0</v>
      </c>
      <c r="AN53">
        <v>0.42086000000000001</v>
      </c>
      <c r="AO53">
        <v>0</v>
      </c>
      <c r="AP53">
        <v>4.4835000000000003</v>
      </c>
      <c r="AQ53">
        <v>0</v>
      </c>
      <c r="AR53">
        <v>5.1117600000000003</v>
      </c>
      <c r="AS53">
        <v>5.1117600000000003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3578.1082389999997</v>
      </c>
    </row>
    <row r="54" spans="1:53">
      <c r="A54" t="s">
        <v>96</v>
      </c>
      <c r="B54">
        <v>0</v>
      </c>
      <c r="C54">
        <v>44.1</v>
      </c>
      <c r="D54">
        <v>0</v>
      </c>
      <c r="E54">
        <v>0</v>
      </c>
      <c r="F54">
        <v>69.286799999999999</v>
      </c>
      <c r="G54">
        <v>0</v>
      </c>
      <c r="H54">
        <v>0</v>
      </c>
      <c r="I54">
        <v>88.227999999999994</v>
      </c>
      <c r="J54">
        <v>0</v>
      </c>
      <c r="K54">
        <v>686.77995799999997</v>
      </c>
      <c r="L54">
        <v>653.15250000000003</v>
      </c>
      <c r="M54">
        <v>92</v>
      </c>
      <c r="N54">
        <v>118.125</v>
      </c>
      <c r="O54">
        <v>123.66562500000001</v>
      </c>
      <c r="P54">
        <v>66.375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418.77</v>
      </c>
      <c r="V54">
        <v>0</v>
      </c>
      <c r="W54">
        <v>147.515625</v>
      </c>
      <c r="X54">
        <v>147.515625</v>
      </c>
      <c r="Y54">
        <v>691.74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3.8490000000000002</v>
      </c>
      <c r="AF54">
        <v>8.8740000000000006</v>
      </c>
      <c r="AG54">
        <v>43.681199999999997</v>
      </c>
      <c r="AH54">
        <v>0</v>
      </c>
      <c r="AI54">
        <v>0</v>
      </c>
      <c r="AJ54">
        <v>0</v>
      </c>
      <c r="AK54">
        <v>51.394500000000001</v>
      </c>
      <c r="AL54">
        <v>2.3239999999999998</v>
      </c>
      <c r="AM54">
        <v>0</v>
      </c>
      <c r="AN54">
        <v>0.42086000000000001</v>
      </c>
      <c r="AO54">
        <v>0</v>
      </c>
      <c r="AP54">
        <v>4.4835000000000003</v>
      </c>
      <c r="AQ54">
        <v>0</v>
      </c>
      <c r="AR54">
        <v>5.1117600000000003</v>
      </c>
      <c r="AS54">
        <v>5.1117600000000003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3578.1082389999997</v>
      </c>
    </row>
    <row r="55" spans="1:53">
      <c r="A55" t="s">
        <v>97</v>
      </c>
      <c r="B55">
        <v>0</v>
      </c>
      <c r="C55">
        <v>44.1</v>
      </c>
      <c r="D55">
        <v>0</v>
      </c>
      <c r="E55">
        <v>0</v>
      </c>
      <c r="F55">
        <v>69.286799999999999</v>
      </c>
      <c r="G55">
        <v>0</v>
      </c>
      <c r="H55">
        <v>0</v>
      </c>
      <c r="I55">
        <v>87.68</v>
      </c>
      <c r="J55">
        <v>0</v>
      </c>
      <c r="K55">
        <v>686.77995799999997</v>
      </c>
      <c r="L55">
        <v>653.15250000000003</v>
      </c>
      <c r="M55">
        <v>92</v>
      </c>
      <c r="N55">
        <v>118.125</v>
      </c>
      <c r="O55">
        <v>123.66562500000001</v>
      </c>
      <c r="P55">
        <v>66.375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418.77</v>
      </c>
      <c r="V55">
        <v>0</v>
      </c>
      <c r="W55">
        <v>147.515625</v>
      </c>
      <c r="X55">
        <v>147.515625</v>
      </c>
      <c r="Y55">
        <v>691.74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3.8490000000000002</v>
      </c>
      <c r="AF55">
        <v>8.8740000000000006</v>
      </c>
      <c r="AG55">
        <v>43.681199999999997</v>
      </c>
      <c r="AH55">
        <v>0</v>
      </c>
      <c r="AI55">
        <v>0</v>
      </c>
      <c r="AJ55">
        <v>0</v>
      </c>
      <c r="AK55">
        <v>51.394500000000001</v>
      </c>
      <c r="AL55">
        <v>2.3239999999999998</v>
      </c>
      <c r="AM55">
        <v>0</v>
      </c>
      <c r="AN55">
        <v>0.42086000000000001</v>
      </c>
      <c r="AO55">
        <v>0</v>
      </c>
      <c r="AP55">
        <v>4.4835000000000003</v>
      </c>
      <c r="AQ55">
        <v>0</v>
      </c>
      <c r="AR55">
        <v>5.1117600000000003</v>
      </c>
      <c r="AS55">
        <v>5.1117600000000003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3577.560238999999</v>
      </c>
    </row>
    <row r="56" spans="1:53">
      <c r="A56" t="s">
        <v>98</v>
      </c>
      <c r="B56">
        <v>0</v>
      </c>
      <c r="C56">
        <v>44.1</v>
      </c>
      <c r="D56">
        <v>0</v>
      </c>
      <c r="E56">
        <v>0</v>
      </c>
      <c r="F56">
        <v>69.286799999999999</v>
      </c>
      <c r="G56">
        <v>0</v>
      </c>
      <c r="H56">
        <v>0</v>
      </c>
      <c r="I56">
        <v>87.68</v>
      </c>
      <c r="J56">
        <v>0</v>
      </c>
      <c r="K56">
        <v>686.77995799999997</v>
      </c>
      <c r="L56">
        <v>653.15250000000003</v>
      </c>
      <c r="M56">
        <v>92</v>
      </c>
      <c r="N56">
        <v>118.125</v>
      </c>
      <c r="O56">
        <v>123.66562500000001</v>
      </c>
      <c r="P56">
        <v>66.375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418.77</v>
      </c>
      <c r="V56">
        <v>0</v>
      </c>
      <c r="W56">
        <v>147.515625</v>
      </c>
      <c r="X56">
        <v>147.515625</v>
      </c>
      <c r="Y56">
        <v>691.74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3.8490000000000002</v>
      </c>
      <c r="AF56">
        <v>8.8740000000000006</v>
      </c>
      <c r="AG56">
        <v>43.681199999999997</v>
      </c>
      <c r="AH56">
        <v>0</v>
      </c>
      <c r="AI56">
        <v>0</v>
      </c>
      <c r="AJ56">
        <v>0</v>
      </c>
      <c r="AK56">
        <v>51.394500000000001</v>
      </c>
      <c r="AL56">
        <v>2.3239999999999998</v>
      </c>
      <c r="AM56">
        <v>0</v>
      </c>
      <c r="AN56">
        <v>0.42086000000000001</v>
      </c>
      <c r="AO56">
        <v>0</v>
      </c>
      <c r="AP56">
        <v>4.4835000000000003</v>
      </c>
      <c r="AQ56">
        <v>0</v>
      </c>
      <c r="AR56">
        <v>5.1117600000000003</v>
      </c>
      <c r="AS56">
        <v>5.1117600000000003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3577.560238999999</v>
      </c>
    </row>
    <row r="57" spans="1:53">
      <c r="A57" t="s">
        <v>99</v>
      </c>
      <c r="B57">
        <v>0</v>
      </c>
      <c r="C57">
        <v>44.1</v>
      </c>
      <c r="D57">
        <v>0</v>
      </c>
      <c r="E57">
        <v>0</v>
      </c>
      <c r="F57">
        <v>69.286799999999999</v>
      </c>
      <c r="G57">
        <v>0</v>
      </c>
      <c r="H57">
        <v>0</v>
      </c>
      <c r="I57">
        <v>87.68</v>
      </c>
      <c r="J57">
        <v>0</v>
      </c>
      <c r="K57">
        <v>686.77995799999997</v>
      </c>
      <c r="L57">
        <v>653.15250000000003</v>
      </c>
      <c r="M57">
        <v>92</v>
      </c>
      <c r="N57">
        <v>118.125</v>
      </c>
      <c r="O57">
        <v>123.66562500000001</v>
      </c>
      <c r="P57">
        <v>66.375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418.77</v>
      </c>
      <c r="V57">
        <v>0</v>
      </c>
      <c r="W57">
        <v>147.515625</v>
      </c>
      <c r="X57">
        <v>147.515625</v>
      </c>
      <c r="Y57">
        <v>691.74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3.8490000000000002</v>
      </c>
      <c r="AF57">
        <v>8.8740000000000006</v>
      </c>
      <c r="AG57">
        <v>43.681199999999997</v>
      </c>
      <c r="AH57">
        <v>0</v>
      </c>
      <c r="AI57">
        <v>0</v>
      </c>
      <c r="AJ57">
        <v>0</v>
      </c>
      <c r="AK57">
        <v>51.394500000000001</v>
      </c>
      <c r="AL57">
        <v>2.3239999999999998</v>
      </c>
      <c r="AM57">
        <v>0</v>
      </c>
      <c r="AN57">
        <v>0.42086000000000001</v>
      </c>
      <c r="AO57">
        <v>0</v>
      </c>
      <c r="AP57">
        <v>4.4835000000000003</v>
      </c>
      <c r="AQ57">
        <v>0</v>
      </c>
      <c r="AR57">
        <v>5.1117600000000003</v>
      </c>
      <c r="AS57">
        <v>5.1117600000000003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3577.560238999999</v>
      </c>
    </row>
    <row r="58" spans="1:53">
      <c r="A58" t="s">
        <v>100</v>
      </c>
      <c r="B58">
        <v>0</v>
      </c>
      <c r="C58">
        <v>44.1</v>
      </c>
      <c r="D58">
        <v>0</v>
      </c>
      <c r="E58">
        <v>0</v>
      </c>
      <c r="F58">
        <v>69.286799999999999</v>
      </c>
      <c r="G58">
        <v>0</v>
      </c>
      <c r="H58">
        <v>0</v>
      </c>
      <c r="I58">
        <v>87.68</v>
      </c>
      <c r="J58">
        <v>0</v>
      </c>
      <c r="K58">
        <v>686.77995799999997</v>
      </c>
      <c r="L58">
        <v>653.15250000000003</v>
      </c>
      <c r="M58">
        <v>92</v>
      </c>
      <c r="N58">
        <v>118.125</v>
      </c>
      <c r="O58">
        <v>123.66562500000001</v>
      </c>
      <c r="P58">
        <v>66.375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418.77</v>
      </c>
      <c r="V58">
        <v>0</v>
      </c>
      <c r="W58">
        <v>147.515625</v>
      </c>
      <c r="X58">
        <v>147.515625</v>
      </c>
      <c r="Y58">
        <v>691.74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3.8490000000000002</v>
      </c>
      <c r="AF58">
        <v>8.8740000000000006</v>
      </c>
      <c r="AG58">
        <v>43.681199999999997</v>
      </c>
      <c r="AH58">
        <v>0</v>
      </c>
      <c r="AI58">
        <v>0</v>
      </c>
      <c r="AJ58">
        <v>0</v>
      </c>
      <c r="AK58">
        <v>51.394500000000001</v>
      </c>
      <c r="AL58">
        <v>2.3239999999999998</v>
      </c>
      <c r="AM58">
        <v>0</v>
      </c>
      <c r="AN58">
        <v>0.42086000000000001</v>
      </c>
      <c r="AO58">
        <v>0</v>
      </c>
      <c r="AP58">
        <v>4.4835000000000003</v>
      </c>
      <c r="AQ58">
        <v>0</v>
      </c>
      <c r="AR58">
        <v>5.1117600000000003</v>
      </c>
      <c r="AS58">
        <v>5.1117600000000003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3577.560238999999</v>
      </c>
    </row>
    <row r="59" spans="1:53">
      <c r="A59" t="s">
        <v>101</v>
      </c>
      <c r="B59">
        <v>0</v>
      </c>
      <c r="C59">
        <v>43.994999999999997</v>
      </c>
      <c r="D59">
        <v>0</v>
      </c>
      <c r="E59">
        <v>0</v>
      </c>
      <c r="F59">
        <v>69.286799999999999</v>
      </c>
      <c r="G59">
        <v>0</v>
      </c>
      <c r="H59">
        <v>0</v>
      </c>
      <c r="I59">
        <v>87.68</v>
      </c>
      <c r="J59">
        <v>0</v>
      </c>
      <c r="K59">
        <v>686.77995799999997</v>
      </c>
      <c r="L59">
        <v>653.15250000000003</v>
      </c>
      <c r="M59">
        <v>92</v>
      </c>
      <c r="N59">
        <v>118.125</v>
      </c>
      <c r="O59">
        <v>123.66562500000001</v>
      </c>
      <c r="P59">
        <v>66.375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418.77</v>
      </c>
      <c r="V59">
        <v>0</v>
      </c>
      <c r="W59">
        <v>147.515625</v>
      </c>
      <c r="X59">
        <v>147.515625</v>
      </c>
      <c r="Y59">
        <v>691.74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3.8490000000000002</v>
      </c>
      <c r="AF59">
        <v>8.8740000000000006</v>
      </c>
      <c r="AG59">
        <v>43.681199999999997</v>
      </c>
      <c r="AH59">
        <v>0</v>
      </c>
      <c r="AI59">
        <v>0</v>
      </c>
      <c r="AJ59">
        <v>0</v>
      </c>
      <c r="AK59">
        <v>51.394500000000001</v>
      </c>
      <c r="AL59">
        <v>2.3239999999999998</v>
      </c>
      <c r="AM59">
        <v>0</v>
      </c>
      <c r="AN59">
        <v>0.42086000000000001</v>
      </c>
      <c r="AO59">
        <v>0</v>
      </c>
      <c r="AP59">
        <v>4.4835000000000003</v>
      </c>
      <c r="AQ59">
        <v>0</v>
      </c>
      <c r="AR59">
        <v>5.1117600000000003</v>
      </c>
      <c r="AS59">
        <v>5.1117600000000003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3577.4552389999994</v>
      </c>
    </row>
    <row r="60" spans="1:53">
      <c r="A60" t="s">
        <v>102</v>
      </c>
      <c r="B60">
        <v>0</v>
      </c>
      <c r="C60">
        <v>43.994999999999997</v>
      </c>
      <c r="D60">
        <v>0</v>
      </c>
      <c r="E60">
        <v>0</v>
      </c>
      <c r="F60">
        <v>69.286799999999999</v>
      </c>
      <c r="G60">
        <v>0</v>
      </c>
      <c r="H60">
        <v>0</v>
      </c>
      <c r="I60">
        <v>87.68</v>
      </c>
      <c r="J60">
        <v>0</v>
      </c>
      <c r="K60">
        <v>686.77995799999997</v>
      </c>
      <c r="L60">
        <v>653.15250000000003</v>
      </c>
      <c r="M60">
        <v>92</v>
      </c>
      <c r="N60">
        <v>118.125</v>
      </c>
      <c r="O60">
        <v>123.66562500000001</v>
      </c>
      <c r="P60">
        <v>66.375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418.77</v>
      </c>
      <c r="V60">
        <v>0</v>
      </c>
      <c r="W60">
        <v>147.515625</v>
      </c>
      <c r="X60">
        <v>147.515625</v>
      </c>
      <c r="Y60">
        <v>691.74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3.8490000000000002</v>
      </c>
      <c r="AF60">
        <v>8.8740000000000006</v>
      </c>
      <c r="AG60">
        <v>43.681199999999997</v>
      </c>
      <c r="AH60">
        <v>0</v>
      </c>
      <c r="AI60">
        <v>0</v>
      </c>
      <c r="AJ60">
        <v>0</v>
      </c>
      <c r="AK60">
        <v>51.394500000000001</v>
      </c>
      <c r="AL60">
        <v>2.3239999999999998</v>
      </c>
      <c r="AM60">
        <v>0</v>
      </c>
      <c r="AN60">
        <v>0.42086000000000001</v>
      </c>
      <c r="AO60">
        <v>0</v>
      </c>
      <c r="AP60">
        <v>4.4835000000000003</v>
      </c>
      <c r="AQ60">
        <v>0</v>
      </c>
      <c r="AR60">
        <v>5.1117600000000003</v>
      </c>
      <c r="AS60">
        <v>5.1117600000000003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3577.4552389999994</v>
      </c>
    </row>
    <row r="61" spans="1:53">
      <c r="A61" t="s">
        <v>103</v>
      </c>
      <c r="B61">
        <v>0</v>
      </c>
      <c r="C61">
        <v>43.89</v>
      </c>
      <c r="D61">
        <v>0</v>
      </c>
      <c r="E61">
        <v>0</v>
      </c>
      <c r="F61">
        <v>69.286799999999999</v>
      </c>
      <c r="G61">
        <v>0</v>
      </c>
      <c r="H61">
        <v>0</v>
      </c>
      <c r="I61">
        <v>87.68</v>
      </c>
      <c r="J61">
        <v>0</v>
      </c>
      <c r="K61">
        <v>686.77995799999997</v>
      </c>
      <c r="L61">
        <v>653.15250000000003</v>
      </c>
      <c r="M61">
        <v>92</v>
      </c>
      <c r="N61">
        <v>118.125</v>
      </c>
      <c r="O61">
        <v>123.66562500000001</v>
      </c>
      <c r="P61">
        <v>66.375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418.77</v>
      </c>
      <c r="V61">
        <v>0</v>
      </c>
      <c r="W61">
        <v>147.515625</v>
      </c>
      <c r="X61">
        <v>147.515625</v>
      </c>
      <c r="Y61">
        <v>691.74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3.8490000000000002</v>
      </c>
      <c r="AF61">
        <v>8.8740000000000006</v>
      </c>
      <c r="AG61">
        <v>43.681199999999997</v>
      </c>
      <c r="AH61">
        <v>0</v>
      </c>
      <c r="AI61">
        <v>0</v>
      </c>
      <c r="AJ61">
        <v>0</v>
      </c>
      <c r="AK61">
        <v>51.394500000000001</v>
      </c>
      <c r="AL61">
        <v>2.3239999999999998</v>
      </c>
      <c r="AM61">
        <v>0</v>
      </c>
      <c r="AN61">
        <v>0.42086000000000001</v>
      </c>
      <c r="AO61">
        <v>0</v>
      </c>
      <c r="AP61">
        <v>4.4835000000000003</v>
      </c>
      <c r="AQ61">
        <v>0</v>
      </c>
      <c r="AR61">
        <v>5.1117600000000003</v>
      </c>
      <c r="AS61">
        <v>5.1117600000000003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3577.350238999999</v>
      </c>
    </row>
    <row r="62" spans="1:53">
      <c r="A62" t="s">
        <v>104</v>
      </c>
      <c r="B62">
        <v>0</v>
      </c>
      <c r="C62">
        <v>43.89</v>
      </c>
      <c r="D62">
        <v>0</v>
      </c>
      <c r="E62">
        <v>0</v>
      </c>
      <c r="F62">
        <v>69.286799999999999</v>
      </c>
      <c r="G62">
        <v>0</v>
      </c>
      <c r="H62">
        <v>0</v>
      </c>
      <c r="I62">
        <v>87.68</v>
      </c>
      <c r="J62">
        <v>0</v>
      </c>
      <c r="K62">
        <v>686.77995799999997</v>
      </c>
      <c r="L62">
        <v>653.15250000000003</v>
      </c>
      <c r="M62">
        <v>92</v>
      </c>
      <c r="N62">
        <v>118.125</v>
      </c>
      <c r="O62">
        <v>123.66562500000001</v>
      </c>
      <c r="P62">
        <v>66.375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418.77</v>
      </c>
      <c r="V62">
        <v>0</v>
      </c>
      <c r="W62">
        <v>147.515625</v>
      </c>
      <c r="X62">
        <v>147.515625</v>
      </c>
      <c r="Y62">
        <v>691.74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3.8490000000000002</v>
      </c>
      <c r="AF62">
        <v>8.8740000000000006</v>
      </c>
      <c r="AG62">
        <v>43.681199999999997</v>
      </c>
      <c r="AH62">
        <v>0</v>
      </c>
      <c r="AI62">
        <v>0</v>
      </c>
      <c r="AJ62">
        <v>0</v>
      </c>
      <c r="AK62">
        <v>51.394500000000001</v>
      </c>
      <c r="AL62">
        <v>2.3239999999999998</v>
      </c>
      <c r="AM62">
        <v>0</v>
      </c>
      <c r="AN62">
        <v>0.42086000000000001</v>
      </c>
      <c r="AO62">
        <v>0</v>
      </c>
      <c r="AP62">
        <v>4.4835000000000003</v>
      </c>
      <c r="AQ62">
        <v>0</v>
      </c>
      <c r="AR62">
        <v>5.1117600000000003</v>
      </c>
      <c r="AS62">
        <v>5.1117600000000003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3577.350238999999</v>
      </c>
    </row>
    <row r="63" spans="1:53">
      <c r="A63" t="s">
        <v>105</v>
      </c>
      <c r="B63">
        <v>0</v>
      </c>
      <c r="C63">
        <v>43.89</v>
      </c>
      <c r="D63">
        <v>0</v>
      </c>
      <c r="E63">
        <v>0</v>
      </c>
      <c r="F63">
        <v>69.286799999999999</v>
      </c>
      <c r="G63">
        <v>0</v>
      </c>
      <c r="H63">
        <v>0</v>
      </c>
      <c r="I63">
        <v>87.68</v>
      </c>
      <c r="J63">
        <v>0</v>
      </c>
      <c r="K63">
        <v>686.77995799999997</v>
      </c>
      <c r="L63">
        <v>653.15250000000003</v>
      </c>
      <c r="M63">
        <v>92</v>
      </c>
      <c r="N63">
        <v>118.125</v>
      </c>
      <c r="O63">
        <v>123.66562500000001</v>
      </c>
      <c r="P63">
        <v>66.375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418.77</v>
      </c>
      <c r="V63">
        <v>0</v>
      </c>
      <c r="W63">
        <v>147.515625</v>
      </c>
      <c r="X63">
        <v>147.515625</v>
      </c>
      <c r="Y63">
        <v>691.74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3.8490000000000002</v>
      </c>
      <c r="AF63">
        <v>8.8740000000000006</v>
      </c>
      <c r="AG63">
        <v>43.681199999999997</v>
      </c>
      <c r="AH63">
        <v>0</v>
      </c>
      <c r="AI63">
        <v>0</v>
      </c>
      <c r="AJ63">
        <v>0</v>
      </c>
      <c r="AK63">
        <v>51.394500000000001</v>
      </c>
      <c r="AL63">
        <v>2.3239999999999998</v>
      </c>
      <c r="AM63">
        <v>0</v>
      </c>
      <c r="AN63">
        <v>0.42086000000000001</v>
      </c>
      <c r="AO63">
        <v>0</v>
      </c>
      <c r="AP63">
        <v>4.4835000000000003</v>
      </c>
      <c r="AQ63">
        <v>0</v>
      </c>
      <c r="AR63">
        <v>5.1117600000000003</v>
      </c>
      <c r="AS63">
        <v>5.1117600000000003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3577.350238999999</v>
      </c>
    </row>
    <row r="64" spans="1:53">
      <c r="A64" t="s">
        <v>106</v>
      </c>
      <c r="B64">
        <v>0</v>
      </c>
      <c r="C64">
        <v>43.89</v>
      </c>
      <c r="D64">
        <v>0</v>
      </c>
      <c r="E64">
        <v>0</v>
      </c>
      <c r="F64">
        <v>69.286799999999999</v>
      </c>
      <c r="G64">
        <v>0</v>
      </c>
      <c r="H64">
        <v>0</v>
      </c>
      <c r="I64">
        <v>87.68</v>
      </c>
      <c r="J64">
        <v>0</v>
      </c>
      <c r="K64">
        <v>686.77995799999997</v>
      </c>
      <c r="L64">
        <v>653.15250000000003</v>
      </c>
      <c r="M64">
        <v>92</v>
      </c>
      <c r="N64">
        <v>118.125</v>
      </c>
      <c r="O64">
        <v>123.66562500000001</v>
      </c>
      <c r="P64">
        <v>66.375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418.77</v>
      </c>
      <c r="V64">
        <v>0</v>
      </c>
      <c r="W64">
        <v>147.515625</v>
      </c>
      <c r="X64">
        <v>147.515625</v>
      </c>
      <c r="Y64">
        <v>691.74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3.8490000000000002</v>
      </c>
      <c r="AF64">
        <v>8.8740000000000006</v>
      </c>
      <c r="AG64">
        <v>43.681199999999997</v>
      </c>
      <c r="AH64">
        <v>0</v>
      </c>
      <c r="AI64">
        <v>0</v>
      </c>
      <c r="AJ64">
        <v>0</v>
      </c>
      <c r="AK64">
        <v>51.394500000000001</v>
      </c>
      <c r="AL64">
        <v>2.3239999999999998</v>
      </c>
      <c r="AM64">
        <v>0</v>
      </c>
      <c r="AN64">
        <v>0.42086000000000001</v>
      </c>
      <c r="AO64">
        <v>0</v>
      </c>
      <c r="AP64">
        <v>4.4835000000000003</v>
      </c>
      <c r="AQ64">
        <v>0</v>
      </c>
      <c r="AR64">
        <v>5.1117600000000003</v>
      </c>
      <c r="AS64">
        <v>5.1117600000000003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3577.350238999999</v>
      </c>
    </row>
    <row r="65" spans="1:53">
      <c r="A65" t="s">
        <v>107</v>
      </c>
      <c r="B65">
        <v>0</v>
      </c>
      <c r="C65">
        <v>43.89</v>
      </c>
      <c r="D65">
        <v>0</v>
      </c>
      <c r="E65">
        <v>0</v>
      </c>
      <c r="F65">
        <v>69.286799999999999</v>
      </c>
      <c r="G65">
        <v>0</v>
      </c>
      <c r="H65">
        <v>0</v>
      </c>
      <c r="I65">
        <v>87.68</v>
      </c>
      <c r="J65">
        <v>0</v>
      </c>
      <c r="K65">
        <v>686.77995799999997</v>
      </c>
      <c r="L65">
        <v>653.15250000000003</v>
      </c>
      <c r="M65">
        <v>92</v>
      </c>
      <c r="N65">
        <v>118.125</v>
      </c>
      <c r="O65">
        <v>123.66562500000001</v>
      </c>
      <c r="P65">
        <v>66.375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418.77</v>
      </c>
      <c r="V65">
        <v>0</v>
      </c>
      <c r="W65">
        <v>147.515625</v>
      </c>
      <c r="X65">
        <v>147.515625</v>
      </c>
      <c r="Y65">
        <v>691.74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3.8490000000000002</v>
      </c>
      <c r="AF65">
        <v>8.8740000000000006</v>
      </c>
      <c r="AG65">
        <v>43.681199999999997</v>
      </c>
      <c r="AH65">
        <v>0</v>
      </c>
      <c r="AI65">
        <v>0</v>
      </c>
      <c r="AJ65">
        <v>0</v>
      </c>
      <c r="AK65">
        <v>51.394500000000001</v>
      </c>
      <c r="AL65">
        <v>2.3239999999999998</v>
      </c>
      <c r="AM65">
        <v>0</v>
      </c>
      <c r="AN65">
        <v>0.42086000000000001</v>
      </c>
      <c r="AO65">
        <v>0</v>
      </c>
      <c r="AP65">
        <v>4.4835000000000003</v>
      </c>
      <c r="AQ65">
        <v>0</v>
      </c>
      <c r="AR65">
        <v>5.1117600000000003</v>
      </c>
      <c r="AS65">
        <v>5.1117600000000003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3577.350238999999</v>
      </c>
    </row>
    <row r="66" spans="1:53">
      <c r="A66" t="s">
        <v>108</v>
      </c>
      <c r="B66">
        <v>0</v>
      </c>
      <c r="C66">
        <v>43.89</v>
      </c>
      <c r="D66">
        <v>0</v>
      </c>
      <c r="E66">
        <v>0</v>
      </c>
      <c r="F66">
        <v>69.286799999999999</v>
      </c>
      <c r="G66">
        <v>0</v>
      </c>
      <c r="H66">
        <v>0</v>
      </c>
      <c r="I66">
        <v>87.68</v>
      </c>
      <c r="J66">
        <v>0</v>
      </c>
      <c r="K66">
        <v>686.77995799999997</v>
      </c>
      <c r="L66">
        <v>653.15250000000003</v>
      </c>
      <c r="M66">
        <v>92</v>
      </c>
      <c r="N66">
        <v>118.125</v>
      </c>
      <c r="O66">
        <v>123.66562500000001</v>
      </c>
      <c r="P66">
        <v>66.375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418.77</v>
      </c>
      <c r="V66">
        <v>0</v>
      </c>
      <c r="W66">
        <v>147.515625</v>
      </c>
      <c r="X66">
        <v>147.515625</v>
      </c>
      <c r="Y66">
        <v>691.74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3.8490000000000002</v>
      </c>
      <c r="AF66">
        <v>8.8740000000000006</v>
      </c>
      <c r="AG66">
        <v>43.681199999999997</v>
      </c>
      <c r="AH66">
        <v>0</v>
      </c>
      <c r="AI66">
        <v>0</v>
      </c>
      <c r="AJ66">
        <v>0</v>
      </c>
      <c r="AK66">
        <v>51.394500000000001</v>
      </c>
      <c r="AL66">
        <v>2.3239999999999998</v>
      </c>
      <c r="AM66">
        <v>0</v>
      </c>
      <c r="AN66">
        <v>0.42086000000000001</v>
      </c>
      <c r="AO66">
        <v>0</v>
      </c>
      <c r="AP66">
        <v>4.4835000000000003</v>
      </c>
      <c r="AQ66">
        <v>0</v>
      </c>
      <c r="AR66">
        <v>5.1117600000000003</v>
      </c>
      <c r="AS66">
        <v>5.1117600000000003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3577.350238999999</v>
      </c>
    </row>
    <row r="67" spans="1:53">
      <c r="A67" t="s">
        <v>109</v>
      </c>
      <c r="B67">
        <v>0</v>
      </c>
      <c r="C67">
        <v>44.1</v>
      </c>
      <c r="D67">
        <v>0</v>
      </c>
      <c r="E67">
        <v>0</v>
      </c>
      <c r="F67">
        <v>69.286799999999999</v>
      </c>
      <c r="G67">
        <v>0</v>
      </c>
      <c r="H67">
        <v>0</v>
      </c>
      <c r="I67">
        <v>87.68</v>
      </c>
      <c r="J67">
        <v>0</v>
      </c>
      <c r="K67">
        <v>686.77995799999997</v>
      </c>
      <c r="L67">
        <v>653.15250000000003</v>
      </c>
      <c r="M67">
        <v>92</v>
      </c>
      <c r="N67">
        <v>118.125</v>
      </c>
      <c r="O67">
        <v>123.66562500000001</v>
      </c>
      <c r="P67">
        <v>66.375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418.77</v>
      </c>
      <c r="V67">
        <v>0</v>
      </c>
      <c r="W67">
        <v>147.515625</v>
      </c>
      <c r="X67">
        <v>147.515625</v>
      </c>
      <c r="Y67">
        <v>691.74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3.8490000000000002</v>
      </c>
      <c r="AF67">
        <v>8.8740000000000006</v>
      </c>
      <c r="AG67">
        <v>43.681199999999997</v>
      </c>
      <c r="AH67">
        <v>0</v>
      </c>
      <c r="AI67">
        <v>0</v>
      </c>
      <c r="AJ67">
        <v>0</v>
      </c>
      <c r="AK67">
        <v>51.394500000000001</v>
      </c>
      <c r="AL67">
        <v>2.3239999999999998</v>
      </c>
      <c r="AM67">
        <v>0</v>
      </c>
      <c r="AN67">
        <v>0.42086000000000001</v>
      </c>
      <c r="AO67">
        <v>0</v>
      </c>
      <c r="AP67">
        <v>3.2025000000000001</v>
      </c>
      <c r="AQ67">
        <v>0</v>
      </c>
      <c r="AR67">
        <v>5.1117600000000003</v>
      </c>
      <c r="AS67">
        <v>5.1117600000000003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3576.2792389999991</v>
      </c>
    </row>
    <row r="68" spans="1:53">
      <c r="A68" t="s">
        <v>110</v>
      </c>
      <c r="B68">
        <v>0</v>
      </c>
      <c r="C68">
        <v>44.1</v>
      </c>
      <c r="D68">
        <v>0</v>
      </c>
      <c r="E68">
        <v>0</v>
      </c>
      <c r="F68">
        <v>69.286799999999999</v>
      </c>
      <c r="G68">
        <v>0</v>
      </c>
      <c r="H68">
        <v>0</v>
      </c>
      <c r="I68">
        <v>87.68</v>
      </c>
      <c r="J68">
        <v>0</v>
      </c>
      <c r="K68">
        <v>686.77995799999997</v>
      </c>
      <c r="L68">
        <v>653.15250000000003</v>
      </c>
      <c r="M68">
        <v>92</v>
      </c>
      <c r="N68">
        <v>118.125</v>
      </c>
      <c r="O68">
        <v>123.66562500000001</v>
      </c>
      <c r="P68">
        <v>66.375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418.77</v>
      </c>
      <c r="V68">
        <v>0</v>
      </c>
      <c r="W68">
        <v>147.515625</v>
      </c>
      <c r="X68">
        <v>147.515625</v>
      </c>
      <c r="Y68">
        <v>691.74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3.8490000000000002</v>
      </c>
      <c r="AF68">
        <v>8.8740000000000006</v>
      </c>
      <c r="AG68">
        <v>43.681199999999997</v>
      </c>
      <c r="AH68">
        <v>18.3718</v>
      </c>
      <c r="AI68">
        <v>0</v>
      </c>
      <c r="AJ68">
        <v>0</v>
      </c>
      <c r="AK68">
        <v>51.394500000000001</v>
      </c>
      <c r="AL68">
        <v>2.3239999999999998</v>
      </c>
      <c r="AM68">
        <v>0</v>
      </c>
      <c r="AN68">
        <v>0.42086000000000001</v>
      </c>
      <c r="AO68">
        <v>0</v>
      </c>
      <c r="AP68">
        <v>3.2025000000000001</v>
      </c>
      <c r="AQ68">
        <v>12.6</v>
      </c>
      <c r="AR68">
        <v>5.1117600000000003</v>
      </c>
      <c r="AS68">
        <v>5.1117600000000003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8" si="1">SUM(B68:AZ68)</f>
        <v>3607.2510389999989</v>
      </c>
    </row>
    <row r="69" spans="1:53">
      <c r="A69" t="s">
        <v>111</v>
      </c>
      <c r="B69">
        <v>0</v>
      </c>
      <c r="C69">
        <v>44.1</v>
      </c>
      <c r="D69">
        <v>0</v>
      </c>
      <c r="E69">
        <v>0</v>
      </c>
      <c r="F69">
        <v>69.286799999999999</v>
      </c>
      <c r="G69">
        <v>0</v>
      </c>
      <c r="H69">
        <v>0</v>
      </c>
      <c r="I69">
        <v>87.68</v>
      </c>
      <c r="J69">
        <v>0</v>
      </c>
      <c r="K69">
        <v>686.77995799999997</v>
      </c>
      <c r="L69">
        <v>653.15250000000003</v>
      </c>
      <c r="M69">
        <v>92</v>
      </c>
      <c r="N69">
        <v>118.125</v>
      </c>
      <c r="O69">
        <v>123.66562500000001</v>
      </c>
      <c r="P69">
        <v>66.375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418.77</v>
      </c>
      <c r="V69">
        <v>0</v>
      </c>
      <c r="W69">
        <v>147.515625</v>
      </c>
      <c r="X69">
        <v>147.515625</v>
      </c>
      <c r="Y69">
        <v>691.74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3.8490000000000002</v>
      </c>
      <c r="AF69">
        <v>8.8740000000000006</v>
      </c>
      <c r="AG69">
        <v>43.681199999999997</v>
      </c>
      <c r="AH69">
        <v>23.390899999999998</v>
      </c>
      <c r="AI69">
        <v>0</v>
      </c>
      <c r="AJ69">
        <v>0</v>
      </c>
      <c r="AK69">
        <v>51.394500000000001</v>
      </c>
      <c r="AL69">
        <v>2.3239999999999998</v>
      </c>
      <c r="AM69">
        <v>0</v>
      </c>
      <c r="AN69">
        <v>0.42086000000000001</v>
      </c>
      <c r="AO69">
        <v>0</v>
      </c>
      <c r="AP69">
        <v>3.2025000000000001</v>
      </c>
      <c r="AQ69">
        <v>23.625</v>
      </c>
      <c r="AR69">
        <v>5.1117600000000003</v>
      </c>
      <c r="AS69">
        <v>5.1117600000000003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3623.2951389999989</v>
      </c>
    </row>
    <row r="70" spans="1:53">
      <c r="A70" t="s">
        <v>112</v>
      </c>
      <c r="B70">
        <v>0</v>
      </c>
      <c r="C70">
        <v>44.1</v>
      </c>
      <c r="D70">
        <v>0</v>
      </c>
      <c r="E70">
        <v>0</v>
      </c>
      <c r="F70">
        <v>69.286799999999999</v>
      </c>
      <c r="G70">
        <v>0</v>
      </c>
      <c r="H70">
        <v>0</v>
      </c>
      <c r="I70">
        <v>87.68</v>
      </c>
      <c r="J70">
        <v>0</v>
      </c>
      <c r="K70">
        <v>686.77995799999997</v>
      </c>
      <c r="L70">
        <v>653.15250000000003</v>
      </c>
      <c r="M70">
        <v>92</v>
      </c>
      <c r="N70">
        <v>118.125</v>
      </c>
      <c r="O70">
        <v>123.66562500000001</v>
      </c>
      <c r="P70">
        <v>66.375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418.77</v>
      </c>
      <c r="V70">
        <v>0</v>
      </c>
      <c r="W70">
        <v>147.515625</v>
      </c>
      <c r="X70">
        <v>147.515625</v>
      </c>
      <c r="Y70">
        <v>691.74</v>
      </c>
      <c r="Z70">
        <v>0</v>
      </c>
      <c r="AA70">
        <v>0</v>
      </c>
      <c r="AB70">
        <v>0</v>
      </c>
      <c r="AC70">
        <v>0</v>
      </c>
      <c r="AD70">
        <v>7.9260000000000002</v>
      </c>
      <c r="AE70">
        <v>3.8490000000000002</v>
      </c>
      <c r="AF70">
        <v>8.8740000000000006</v>
      </c>
      <c r="AG70">
        <v>43.681199999999997</v>
      </c>
      <c r="AH70">
        <v>46.781799999999997</v>
      </c>
      <c r="AI70">
        <v>0</v>
      </c>
      <c r="AJ70">
        <v>0</v>
      </c>
      <c r="AK70">
        <v>51.394500000000001</v>
      </c>
      <c r="AL70">
        <v>2.3239999999999998</v>
      </c>
      <c r="AM70">
        <v>0</v>
      </c>
      <c r="AN70">
        <v>0.42086000000000001</v>
      </c>
      <c r="AO70">
        <v>0</v>
      </c>
      <c r="AP70">
        <v>2.4339</v>
      </c>
      <c r="AQ70">
        <v>36.225000000000001</v>
      </c>
      <c r="AR70">
        <v>5.1117600000000003</v>
      </c>
      <c r="AS70">
        <v>5.1117600000000003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3666.4434389999992</v>
      </c>
    </row>
    <row r="71" spans="1:53">
      <c r="A71" t="s">
        <v>113</v>
      </c>
      <c r="B71">
        <v>0</v>
      </c>
      <c r="C71">
        <v>44.1</v>
      </c>
      <c r="D71">
        <v>0</v>
      </c>
      <c r="E71">
        <v>0</v>
      </c>
      <c r="F71">
        <v>69.286799999999999</v>
      </c>
      <c r="G71">
        <v>0</v>
      </c>
      <c r="H71">
        <v>0</v>
      </c>
      <c r="I71">
        <v>87.68</v>
      </c>
      <c r="J71">
        <v>0</v>
      </c>
      <c r="K71">
        <v>686.77995799999997</v>
      </c>
      <c r="L71">
        <v>653.15250000000003</v>
      </c>
      <c r="M71">
        <v>92</v>
      </c>
      <c r="N71">
        <v>118.125</v>
      </c>
      <c r="O71">
        <v>123.66562500000001</v>
      </c>
      <c r="P71">
        <v>66.75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418.77</v>
      </c>
      <c r="V71">
        <v>0</v>
      </c>
      <c r="W71">
        <v>147.515625</v>
      </c>
      <c r="X71">
        <v>147.515625</v>
      </c>
      <c r="Y71">
        <v>691.74</v>
      </c>
      <c r="Z71">
        <v>0</v>
      </c>
      <c r="AA71">
        <v>0</v>
      </c>
      <c r="AB71">
        <v>0</v>
      </c>
      <c r="AC71">
        <v>0</v>
      </c>
      <c r="AD71">
        <v>18.229800000000001</v>
      </c>
      <c r="AE71">
        <v>3.8490000000000002</v>
      </c>
      <c r="AF71">
        <v>17.748000000000001</v>
      </c>
      <c r="AG71">
        <v>43.681199999999997</v>
      </c>
      <c r="AH71">
        <v>70.172700000000006</v>
      </c>
      <c r="AI71">
        <v>0</v>
      </c>
      <c r="AJ71">
        <v>0</v>
      </c>
      <c r="AK71">
        <v>51.394500000000001</v>
      </c>
      <c r="AL71">
        <v>2.3239999999999998</v>
      </c>
      <c r="AM71">
        <v>0</v>
      </c>
      <c r="AN71">
        <v>0.42086000000000001</v>
      </c>
      <c r="AO71">
        <v>0</v>
      </c>
      <c r="AP71">
        <v>2.4339</v>
      </c>
      <c r="AQ71">
        <v>60.48</v>
      </c>
      <c r="AR71">
        <v>5.1117600000000003</v>
      </c>
      <c r="AS71">
        <v>5.1117600000000003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3733.6421389999996</v>
      </c>
    </row>
    <row r="72" spans="1:53">
      <c r="A72" t="s">
        <v>114</v>
      </c>
      <c r="B72">
        <v>0</v>
      </c>
      <c r="C72">
        <v>44.1</v>
      </c>
      <c r="D72">
        <v>0</v>
      </c>
      <c r="E72">
        <v>0</v>
      </c>
      <c r="F72">
        <v>69.286799999999999</v>
      </c>
      <c r="G72">
        <v>0</v>
      </c>
      <c r="H72">
        <v>0</v>
      </c>
      <c r="I72">
        <v>87.68</v>
      </c>
      <c r="J72">
        <v>0</v>
      </c>
      <c r="K72">
        <v>686.77995799999997</v>
      </c>
      <c r="L72">
        <v>653.15250000000003</v>
      </c>
      <c r="M72">
        <v>92</v>
      </c>
      <c r="N72">
        <v>118.125</v>
      </c>
      <c r="O72">
        <v>123.66562500000001</v>
      </c>
      <c r="P72">
        <v>66.75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418.77</v>
      </c>
      <c r="V72">
        <v>0</v>
      </c>
      <c r="W72">
        <v>147.515625</v>
      </c>
      <c r="X72">
        <v>147.515625</v>
      </c>
      <c r="Y72">
        <v>691.74</v>
      </c>
      <c r="Z72">
        <v>0</v>
      </c>
      <c r="AA72">
        <v>0</v>
      </c>
      <c r="AB72">
        <v>13.17004</v>
      </c>
      <c r="AC72">
        <v>9.6778399999999998</v>
      </c>
      <c r="AD72">
        <v>27.3447</v>
      </c>
      <c r="AE72">
        <v>21.811</v>
      </c>
      <c r="AF72">
        <v>26.622</v>
      </c>
      <c r="AG72">
        <v>43.681199999999997</v>
      </c>
      <c r="AH72">
        <v>93.563599999999994</v>
      </c>
      <c r="AI72">
        <v>2.5459999999999998</v>
      </c>
      <c r="AJ72">
        <v>0</v>
      </c>
      <c r="AK72">
        <v>51.394500000000001</v>
      </c>
      <c r="AL72">
        <v>2.3239999999999998</v>
      </c>
      <c r="AM72">
        <v>0</v>
      </c>
      <c r="AN72">
        <v>0.42086000000000001</v>
      </c>
      <c r="AO72">
        <v>0</v>
      </c>
      <c r="AP72">
        <v>2.4339</v>
      </c>
      <c r="AQ72">
        <v>62.244</v>
      </c>
      <c r="AR72">
        <v>5.1117600000000003</v>
      </c>
      <c r="AS72">
        <v>5.1117600000000003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3820.141818999999</v>
      </c>
    </row>
    <row r="73" spans="1:53">
      <c r="A73" t="s">
        <v>115</v>
      </c>
      <c r="B73">
        <v>0</v>
      </c>
      <c r="C73">
        <v>44.1</v>
      </c>
      <c r="D73">
        <v>0</v>
      </c>
      <c r="E73">
        <v>0</v>
      </c>
      <c r="F73">
        <v>69.286799999999999</v>
      </c>
      <c r="G73">
        <v>0</v>
      </c>
      <c r="H73">
        <v>0</v>
      </c>
      <c r="I73">
        <v>87.68</v>
      </c>
      <c r="J73">
        <v>0</v>
      </c>
      <c r="K73">
        <v>686.77995799999997</v>
      </c>
      <c r="L73">
        <v>653.15250000000003</v>
      </c>
      <c r="M73">
        <v>92</v>
      </c>
      <c r="N73">
        <v>118.125</v>
      </c>
      <c r="O73">
        <v>123.66562500000001</v>
      </c>
      <c r="P73">
        <v>66.75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418.77</v>
      </c>
      <c r="V73">
        <v>0</v>
      </c>
      <c r="W73">
        <v>147.515625</v>
      </c>
      <c r="X73">
        <v>147.515625</v>
      </c>
      <c r="Y73">
        <v>691.74</v>
      </c>
      <c r="Z73">
        <v>6.6</v>
      </c>
      <c r="AA73">
        <v>0</v>
      </c>
      <c r="AB73">
        <v>26.34008</v>
      </c>
      <c r="AC73">
        <v>29.062808</v>
      </c>
      <c r="AD73">
        <v>36.544144000000003</v>
      </c>
      <c r="AE73">
        <v>49.436556000000003</v>
      </c>
      <c r="AF73">
        <v>30.565999999999999</v>
      </c>
      <c r="AG73">
        <v>43.681199999999997</v>
      </c>
      <c r="AH73">
        <v>121.9736</v>
      </c>
      <c r="AI73">
        <v>16.548999999999999</v>
      </c>
      <c r="AJ73">
        <v>0</v>
      </c>
      <c r="AK73">
        <v>51.394500000000001</v>
      </c>
      <c r="AL73">
        <v>17.43</v>
      </c>
      <c r="AM73">
        <v>0</v>
      </c>
      <c r="AN73">
        <v>0.42086000000000001</v>
      </c>
      <c r="AO73">
        <v>0</v>
      </c>
      <c r="AP73">
        <v>2.4339</v>
      </c>
      <c r="AQ73">
        <v>62.244</v>
      </c>
      <c r="AR73">
        <v>5.1117600000000003</v>
      </c>
      <c r="AS73">
        <v>5.1117600000000003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3957.5848269999988</v>
      </c>
    </row>
    <row r="74" spans="1:53">
      <c r="A74" t="s">
        <v>116</v>
      </c>
      <c r="B74">
        <v>0</v>
      </c>
      <c r="C74">
        <v>44.1</v>
      </c>
      <c r="D74">
        <v>0</v>
      </c>
      <c r="E74">
        <v>0</v>
      </c>
      <c r="F74">
        <v>69.286799999999999</v>
      </c>
      <c r="G74">
        <v>0</v>
      </c>
      <c r="H74">
        <v>0</v>
      </c>
      <c r="I74">
        <v>87.68</v>
      </c>
      <c r="J74">
        <v>0</v>
      </c>
      <c r="K74">
        <v>686.77995799999997</v>
      </c>
      <c r="L74">
        <v>653.15250000000003</v>
      </c>
      <c r="M74">
        <v>92</v>
      </c>
      <c r="N74">
        <v>118.125</v>
      </c>
      <c r="O74">
        <v>123.66562500000001</v>
      </c>
      <c r="P74">
        <v>66.75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418.77</v>
      </c>
      <c r="V74">
        <v>0</v>
      </c>
      <c r="W74">
        <v>147.515625</v>
      </c>
      <c r="X74">
        <v>147.515625</v>
      </c>
      <c r="Y74">
        <v>691.74</v>
      </c>
      <c r="Z74">
        <v>19.6614</v>
      </c>
      <c r="AA74">
        <v>0</v>
      </c>
      <c r="AB74">
        <v>39.510120000000001</v>
      </c>
      <c r="AC74">
        <v>29.062808</v>
      </c>
      <c r="AD74">
        <v>36.544144000000003</v>
      </c>
      <c r="AE74">
        <v>49.436556000000003</v>
      </c>
      <c r="AF74">
        <v>30.565999999999999</v>
      </c>
      <c r="AG74">
        <v>43.681199999999997</v>
      </c>
      <c r="AH74">
        <v>140.15600000000001</v>
      </c>
      <c r="AI74">
        <v>16.548999999999999</v>
      </c>
      <c r="AJ74">
        <v>0</v>
      </c>
      <c r="AK74">
        <v>51.394500000000001</v>
      </c>
      <c r="AL74">
        <v>41.832000000000001</v>
      </c>
      <c r="AM74">
        <v>0</v>
      </c>
      <c r="AN74">
        <v>0.42086000000000001</v>
      </c>
      <c r="AO74">
        <v>0</v>
      </c>
      <c r="AP74">
        <v>2.4339</v>
      </c>
      <c r="AQ74">
        <v>62.244</v>
      </c>
      <c r="AR74">
        <v>5.1117600000000003</v>
      </c>
      <c r="AS74">
        <v>5.1117600000000003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4026.400666999999</v>
      </c>
    </row>
    <row r="75" spans="1:53">
      <c r="A75" t="s">
        <v>117</v>
      </c>
      <c r="B75">
        <v>0</v>
      </c>
      <c r="C75">
        <v>44.1</v>
      </c>
      <c r="D75">
        <v>0</v>
      </c>
      <c r="E75">
        <v>0</v>
      </c>
      <c r="F75">
        <v>69.286799999999999</v>
      </c>
      <c r="G75">
        <v>0</v>
      </c>
      <c r="H75">
        <v>0</v>
      </c>
      <c r="I75">
        <v>87.68</v>
      </c>
      <c r="J75">
        <v>0</v>
      </c>
      <c r="K75">
        <v>686.77995799999997</v>
      </c>
      <c r="L75">
        <v>653.15250000000003</v>
      </c>
      <c r="M75">
        <v>92</v>
      </c>
      <c r="N75">
        <v>118.125</v>
      </c>
      <c r="O75">
        <v>123.66562500000001</v>
      </c>
      <c r="P75">
        <v>66.75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418.77</v>
      </c>
      <c r="V75">
        <v>0</v>
      </c>
      <c r="W75">
        <v>147.515625</v>
      </c>
      <c r="X75">
        <v>147.515625</v>
      </c>
      <c r="Y75">
        <v>691.74</v>
      </c>
      <c r="Z75">
        <v>19.6614</v>
      </c>
      <c r="AA75">
        <v>0</v>
      </c>
      <c r="AB75">
        <v>39.510120000000001</v>
      </c>
      <c r="AC75">
        <v>29.062808</v>
      </c>
      <c r="AD75">
        <v>36.544144000000003</v>
      </c>
      <c r="AE75">
        <v>49.436556000000003</v>
      </c>
      <c r="AF75">
        <v>30.565999999999999</v>
      </c>
      <c r="AG75">
        <v>43.681199999999997</v>
      </c>
      <c r="AH75">
        <v>140.15600000000001</v>
      </c>
      <c r="AI75">
        <v>16.548999999999999</v>
      </c>
      <c r="AJ75">
        <v>0</v>
      </c>
      <c r="AK75">
        <v>51.394500000000001</v>
      </c>
      <c r="AL75">
        <v>41.832000000000001</v>
      </c>
      <c r="AM75">
        <v>0</v>
      </c>
      <c r="AN75">
        <v>0.42086000000000001</v>
      </c>
      <c r="AO75">
        <v>0</v>
      </c>
      <c r="AP75">
        <v>6.2769000000000004</v>
      </c>
      <c r="AQ75">
        <v>62.244</v>
      </c>
      <c r="AR75">
        <v>5.1117600000000003</v>
      </c>
      <c r="AS75">
        <v>5.1117600000000003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4030.2436669999988</v>
      </c>
    </row>
    <row r="76" spans="1:53">
      <c r="A76" t="s">
        <v>118</v>
      </c>
      <c r="B76">
        <v>0</v>
      </c>
      <c r="C76">
        <v>44.1</v>
      </c>
      <c r="D76">
        <v>0</v>
      </c>
      <c r="E76">
        <v>0</v>
      </c>
      <c r="F76">
        <v>69.286799999999999</v>
      </c>
      <c r="G76">
        <v>0</v>
      </c>
      <c r="H76">
        <v>0</v>
      </c>
      <c r="I76">
        <v>87.68</v>
      </c>
      <c r="J76">
        <v>0</v>
      </c>
      <c r="K76">
        <v>686.77995799999997</v>
      </c>
      <c r="L76">
        <v>653.15250000000003</v>
      </c>
      <c r="M76">
        <v>92</v>
      </c>
      <c r="N76">
        <v>118.125</v>
      </c>
      <c r="O76">
        <v>123.66562500000001</v>
      </c>
      <c r="P76">
        <v>66.75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418.77</v>
      </c>
      <c r="V76">
        <v>0</v>
      </c>
      <c r="W76">
        <v>147.515625</v>
      </c>
      <c r="X76">
        <v>147.515625</v>
      </c>
      <c r="Y76">
        <v>691.74</v>
      </c>
      <c r="Z76">
        <v>13.2</v>
      </c>
      <c r="AA76">
        <v>0</v>
      </c>
      <c r="AB76">
        <v>39.510120000000001</v>
      </c>
      <c r="AC76">
        <v>29.062808</v>
      </c>
      <c r="AD76">
        <v>36.544144000000003</v>
      </c>
      <c r="AE76">
        <v>49.436556000000003</v>
      </c>
      <c r="AF76">
        <v>30.565999999999999</v>
      </c>
      <c r="AG76">
        <v>43.681199999999997</v>
      </c>
      <c r="AH76">
        <v>140.15600000000001</v>
      </c>
      <c r="AI76">
        <v>16.548999999999999</v>
      </c>
      <c r="AJ76">
        <v>0</v>
      </c>
      <c r="AK76">
        <v>51.394500000000001</v>
      </c>
      <c r="AL76">
        <v>41.832000000000001</v>
      </c>
      <c r="AM76">
        <v>0</v>
      </c>
      <c r="AN76">
        <v>0.42086000000000001</v>
      </c>
      <c r="AO76">
        <v>0</v>
      </c>
      <c r="AP76">
        <v>6.2769000000000004</v>
      </c>
      <c r="AQ76">
        <v>62.244</v>
      </c>
      <c r="AR76">
        <v>5.1117600000000003</v>
      </c>
      <c r="AS76">
        <v>5.1117600000000003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4023.7822669999987</v>
      </c>
    </row>
    <row r="77" spans="1:53">
      <c r="A77" t="s">
        <v>119</v>
      </c>
      <c r="B77">
        <v>0</v>
      </c>
      <c r="C77">
        <v>44.1</v>
      </c>
      <c r="D77">
        <v>0</v>
      </c>
      <c r="E77">
        <v>0</v>
      </c>
      <c r="F77">
        <v>69.286799999999999</v>
      </c>
      <c r="G77">
        <v>0</v>
      </c>
      <c r="H77">
        <v>0</v>
      </c>
      <c r="I77">
        <v>87.68</v>
      </c>
      <c r="J77">
        <v>0</v>
      </c>
      <c r="K77">
        <v>686.77995799999997</v>
      </c>
      <c r="L77">
        <v>653.15250000000003</v>
      </c>
      <c r="M77">
        <v>92</v>
      </c>
      <c r="N77">
        <v>118.125</v>
      </c>
      <c r="O77">
        <v>123.66562500000001</v>
      </c>
      <c r="P77">
        <v>66.75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418.77</v>
      </c>
      <c r="V77">
        <v>0</v>
      </c>
      <c r="W77">
        <v>147.515625</v>
      </c>
      <c r="X77">
        <v>147.515625</v>
      </c>
      <c r="Y77">
        <v>691.74</v>
      </c>
      <c r="Z77">
        <v>13.2</v>
      </c>
      <c r="AA77">
        <v>0</v>
      </c>
      <c r="AB77">
        <v>39.510120000000001</v>
      </c>
      <c r="AC77">
        <v>29.062808</v>
      </c>
      <c r="AD77">
        <v>36.544144000000003</v>
      </c>
      <c r="AE77">
        <v>49.436556000000003</v>
      </c>
      <c r="AF77">
        <v>30.565999999999999</v>
      </c>
      <c r="AG77">
        <v>43.681199999999997</v>
      </c>
      <c r="AH77">
        <v>140.15600000000001</v>
      </c>
      <c r="AI77">
        <v>16.548999999999999</v>
      </c>
      <c r="AJ77">
        <v>0</v>
      </c>
      <c r="AK77">
        <v>51.394500000000001</v>
      </c>
      <c r="AL77">
        <v>41.832000000000001</v>
      </c>
      <c r="AM77">
        <v>0</v>
      </c>
      <c r="AN77">
        <v>0.42086000000000001</v>
      </c>
      <c r="AO77">
        <v>0</v>
      </c>
      <c r="AP77">
        <v>6.2769000000000004</v>
      </c>
      <c r="AQ77">
        <v>62.244</v>
      </c>
      <c r="AR77">
        <v>5.1117600000000003</v>
      </c>
      <c r="AS77">
        <v>5.1117600000000003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4023.7822669999987</v>
      </c>
    </row>
    <row r="78" spans="1:53">
      <c r="A78" t="s">
        <v>120</v>
      </c>
      <c r="B78">
        <v>0</v>
      </c>
      <c r="C78">
        <v>44.1</v>
      </c>
      <c r="D78">
        <v>0</v>
      </c>
      <c r="E78">
        <v>0</v>
      </c>
      <c r="F78">
        <v>69.286799999999999</v>
      </c>
      <c r="G78">
        <v>0</v>
      </c>
      <c r="H78">
        <v>0</v>
      </c>
      <c r="I78">
        <v>87.68</v>
      </c>
      <c r="J78">
        <v>0</v>
      </c>
      <c r="K78">
        <v>686.77995799999997</v>
      </c>
      <c r="L78">
        <v>653.15250000000003</v>
      </c>
      <c r="M78">
        <v>92</v>
      </c>
      <c r="N78">
        <v>118.125</v>
      </c>
      <c r="O78">
        <v>123.66562500000001</v>
      </c>
      <c r="P78">
        <v>66.75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418.77</v>
      </c>
      <c r="V78">
        <v>0</v>
      </c>
      <c r="W78">
        <v>147.515625</v>
      </c>
      <c r="X78">
        <v>147.515625</v>
      </c>
      <c r="Y78">
        <v>691.74</v>
      </c>
      <c r="Z78">
        <v>6.6</v>
      </c>
      <c r="AA78">
        <v>0</v>
      </c>
      <c r="AB78">
        <v>26.34008</v>
      </c>
      <c r="AC78">
        <v>17.954940000000001</v>
      </c>
      <c r="AD78">
        <v>36.544144000000003</v>
      </c>
      <c r="AE78">
        <v>49.436556000000003</v>
      </c>
      <c r="AF78">
        <v>30.565999999999999</v>
      </c>
      <c r="AG78">
        <v>43.681199999999997</v>
      </c>
      <c r="AH78">
        <v>139.0196</v>
      </c>
      <c r="AI78">
        <v>16.548999999999999</v>
      </c>
      <c r="AJ78">
        <v>0</v>
      </c>
      <c r="AK78">
        <v>51.394500000000001</v>
      </c>
      <c r="AL78">
        <v>17.43</v>
      </c>
      <c r="AM78">
        <v>0</v>
      </c>
      <c r="AN78">
        <v>0.42086000000000001</v>
      </c>
      <c r="AO78">
        <v>0</v>
      </c>
      <c r="AP78">
        <v>6.2769000000000004</v>
      </c>
      <c r="AQ78">
        <v>62.244</v>
      </c>
      <c r="AR78">
        <v>5.1117600000000003</v>
      </c>
      <c r="AS78">
        <v>5.1117600000000003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3967.3659589999988</v>
      </c>
    </row>
    <row r="79" spans="1:53">
      <c r="A79" t="s">
        <v>121</v>
      </c>
      <c r="B79">
        <v>0</v>
      </c>
      <c r="C79">
        <v>44.31</v>
      </c>
      <c r="D79">
        <v>0</v>
      </c>
      <c r="E79">
        <v>0</v>
      </c>
      <c r="F79">
        <v>69.286799999999999</v>
      </c>
      <c r="G79">
        <v>0</v>
      </c>
      <c r="H79">
        <v>0</v>
      </c>
      <c r="I79">
        <v>87.68</v>
      </c>
      <c r="J79">
        <v>0</v>
      </c>
      <c r="K79">
        <v>686.77995799999997</v>
      </c>
      <c r="L79">
        <v>653.15250000000003</v>
      </c>
      <c r="M79">
        <v>92</v>
      </c>
      <c r="N79">
        <v>118.125</v>
      </c>
      <c r="O79">
        <v>123.66562500000001</v>
      </c>
      <c r="P79">
        <v>66.75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418.77</v>
      </c>
      <c r="V79">
        <v>0</v>
      </c>
      <c r="W79">
        <v>147.515625</v>
      </c>
      <c r="X79">
        <v>147.515625</v>
      </c>
      <c r="Y79">
        <v>691.74</v>
      </c>
      <c r="Z79">
        <v>0</v>
      </c>
      <c r="AA79">
        <v>0</v>
      </c>
      <c r="AB79">
        <v>13.17004</v>
      </c>
      <c r="AC79">
        <v>9.6778399999999998</v>
      </c>
      <c r="AD79">
        <v>27.3447</v>
      </c>
      <c r="AE79">
        <v>20.527999999999999</v>
      </c>
      <c r="AF79">
        <v>26.622</v>
      </c>
      <c r="AG79">
        <v>43.681199999999997</v>
      </c>
      <c r="AH79">
        <v>116.9545</v>
      </c>
      <c r="AI79">
        <v>2.5459999999999998</v>
      </c>
      <c r="AJ79">
        <v>0</v>
      </c>
      <c r="AK79">
        <v>51.394500000000001</v>
      </c>
      <c r="AL79">
        <v>2.3239999999999998</v>
      </c>
      <c r="AM79">
        <v>0</v>
      </c>
      <c r="AN79">
        <v>0.42086000000000001</v>
      </c>
      <c r="AO79">
        <v>0</v>
      </c>
      <c r="AP79">
        <v>1.7934000000000001</v>
      </c>
      <c r="AQ79">
        <v>61.11</v>
      </c>
      <c r="AR79">
        <v>5.1117600000000003</v>
      </c>
      <c r="AS79">
        <v>5.1117600000000003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3840.6852189999986</v>
      </c>
    </row>
    <row r="80" spans="1:53">
      <c r="A80" t="s">
        <v>122</v>
      </c>
      <c r="B80">
        <v>0</v>
      </c>
      <c r="C80">
        <v>44.31</v>
      </c>
      <c r="D80">
        <v>0</v>
      </c>
      <c r="E80">
        <v>0</v>
      </c>
      <c r="F80">
        <v>69.286799999999999</v>
      </c>
      <c r="G80">
        <v>0</v>
      </c>
      <c r="H80">
        <v>0</v>
      </c>
      <c r="I80">
        <v>88.775999999999996</v>
      </c>
      <c r="J80">
        <v>0</v>
      </c>
      <c r="K80">
        <v>686.77995799999997</v>
      </c>
      <c r="L80">
        <v>653.15250000000003</v>
      </c>
      <c r="M80">
        <v>92</v>
      </c>
      <c r="N80">
        <v>118.125</v>
      </c>
      <c r="O80">
        <v>123.66562500000001</v>
      </c>
      <c r="P80">
        <v>66.75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418.77</v>
      </c>
      <c r="V80">
        <v>0</v>
      </c>
      <c r="W80">
        <v>147.515625</v>
      </c>
      <c r="X80">
        <v>147.515625</v>
      </c>
      <c r="Y80">
        <v>691.74</v>
      </c>
      <c r="Z80">
        <v>0</v>
      </c>
      <c r="AA80">
        <v>0</v>
      </c>
      <c r="AB80">
        <v>13.17004</v>
      </c>
      <c r="AC80">
        <v>0</v>
      </c>
      <c r="AD80">
        <v>15.852</v>
      </c>
      <c r="AE80">
        <v>9.7507999999999999</v>
      </c>
      <c r="AF80">
        <v>26.622</v>
      </c>
      <c r="AG80">
        <v>43.681199999999997</v>
      </c>
      <c r="AH80">
        <v>90.912000000000006</v>
      </c>
      <c r="AI80">
        <v>0</v>
      </c>
      <c r="AJ80">
        <v>0</v>
      </c>
      <c r="AK80">
        <v>51.394500000000001</v>
      </c>
      <c r="AL80">
        <v>2.3239999999999998</v>
      </c>
      <c r="AM80">
        <v>0</v>
      </c>
      <c r="AN80">
        <v>0.42086000000000001</v>
      </c>
      <c r="AO80">
        <v>0</v>
      </c>
      <c r="AP80">
        <v>1.7934000000000001</v>
      </c>
      <c r="AQ80">
        <v>60.48</v>
      </c>
      <c r="AR80">
        <v>16.27692</v>
      </c>
      <c r="AS80">
        <v>16.27692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3802.9452989999991</v>
      </c>
    </row>
    <row r="81" spans="1:53">
      <c r="A81" t="s">
        <v>123</v>
      </c>
      <c r="B81">
        <v>0</v>
      </c>
      <c r="C81">
        <v>44.31</v>
      </c>
      <c r="D81">
        <v>0</v>
      </c>
      <c r="E81">
        <v>0</v>
      </c>
      <c r="F81">
        <v>69.286799999999999</v>
      </c>
      <c r="G81">
        <v>0</v>
      </c>
      <c r="H81">
        <v>0</v>
      </c>
      <c r="I81">
        <v>88.775999999999996</v>
      </c>
      <c r="J81">
        <v>0</v>
      </c>
      <c r="K81">
        <v>686.77995799999997</v>
      </c>
      <c r="L81">
        <v>653.15250000000003</v>
      </c>
      <c r="M81">
        <v>92</v>
      </c>
      <c r="N81">
        <v>118.125</v>
      </c>
      <c r="O81">
        <v>123.66562500000001</v>
      </c>
      <c r="P81">
        <v>66.75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418.77</v>
      </c>
      <c r="V81">
        <v>0</v>
      </c>
      <c r="W81">
        <v>147.515625</v>
      </c>
      <c r="X81">
        <v>147.515625</v>
      </c>
      <c r="Y81">
        <v>691.74</v>
      </c>
      <c r="Z81">
        <v>0</v>
      </c>
      <c r="AA81">
        <v>0</v>
      </c>
      <c r="AB81">
        <v>0</v>
      </c>
      <c r="AC81">
        <v>0</v>
      </c>
      <c r="AD81">
        <v>7.9260000000000002</v>
      </c>
      <c r="AE81">
        <v>3.8490000000000002</v>
      </c>
      <c r="AF81">
        <v>17.748000000000001</v>
      </c>
      <c r="AG81">
        <v>43.681199999999997</v>
      </c>
      <c r="AH81">
        <v>70.172700000000006</v>
      </c>
      <c r="AI81">
        <v>0</v>
      </c>
      <c r="AJ81">
        <v>0</v>
      </c>
      <c r="AK81">
        <v>51.394500000000001</v>
      </c>
      <c r="AL81">
        <v>2.3239999999999998</v>
      </c>
      <c r="AM81">
        <v>0</v>
      </c>
      <c r="AN81">
        <v>0.42086000000000001</v>
      </c>
      <c r="AO81">
        <v>0</v>
      </c>
      <c r="AP81">
        <v>1.7934000000000001</v>
      </c>
      <c r="AQ81">
        <v>60.48</v>
      </c>
      <c r="AR81">
        <v>16.27692</v>
      </c>
      <c r="AS81">
        <v>16.27692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3746.334159</v>
      </c>
    </row>
    <row r="82" spans="1:53">
      <c r="A82" t="s">
        <v>124</v>
      </c>
      <c r="B82">
        <v>0</v>
      </c>
      <c r="C82">
        <v>44.31</v>
      </c>
      <c r="D82">
        <v>0</v>
      </c>
      <c r="E82">
        <v>0</v>
      </c>
      <c r="F82">
        <v>69.286799999999999</v>
      </c>
      <c r="G82">
        <v>0</v>
      </c>
      <c r="H82">
        <v>0</v>
      </c>
      <c r="I82">
        <v>88.775999999999996</v>
      </c>
      <c r="J82">
        <v>0</v>
      </c>
      <c r="K82">
        <v>686.77995799999997</v>
      </c>
      <c r="L82">
        <v>653.15250000000003</v>
      </c>
      <c r="M82">
        <v>92</v>
      </c>
      <c r="N82">
        <v>118.125</v>
      </c>
      <c r="O82">
        <v>123.66562500000001</v>
      </c>
      <c r="P82">
        <v>66.75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418.77</v>
      </c>
      <c r="V82">
        <v>0</v>
      </c>
      <c r="W82">
        <v>147.515625</v>
      </c>
      <c r="X82">
        <v>147.515625</v>
      </c>
      <c r="Y82">
        <v>691.74</v>
      </c>
      <c r="Z82">
        <v>0</v>
      </c>
      <c r="AA82">
        <v>0</v>
      </c>
      <c r="AB82">
        <v>0</v>
      </c>
      <c r="AC82">
        <v>0</v>
      </c>
      <c r="AD82">
        <v>7.9260000000000002</v>
      </c>
      <c r="AE82">
        <v>3.8490000000000002</v>
      </c>
      <c r="AF82">
        <v>17.748000000000001</v>
      </c>
      <c r="AG82">
        <v>43.681199999999997</v>
      </c>
      <c r="AH82">
        <v>45.456000000000003</v>
      </c>
      <c r="AI82">
        <v>0</v>
      </c>
      <c r="AJ82">
        <v>0</v>
      </c>
      <c r="AK82">
        <v>51.394500000000001</v>
      </c>
      <c r="AL82">
        <v>2.3239999999999998</v>
      </c>
      <c r="AM82">
        <v>0</v>
      </c>
      <c r="AN82">
        <v>0.42086000000000001</v>
      </c>
      <c r="AO82">
        <v>0</v>
      </c>
      <c r="AP82">
        <v>2.5619999999999998</v>
      </c>
      <c r="AQ82">
        <v>60.48</v>
      </c>
      <c r="AR82">
        <v>10.089</v>
      </c>
      <c r="AS82">
        <v>10.089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3710.0102190000002</v>
      </c>
    </row>
    <row r="83" spans="1:53">
      <c r="A83" t="s">
        <v>125</v>
      </c>
      <c r="B83">
        <v>0</v>
      </c>
      <c r="C83">
        <v>44.31</v>
      </c>
      <c r="D83">
        <v>0</v>
      </c>
      <c r="E83">
        <v>0</v>
      </c>
      <c r="F83">
        <v>69.286799999999999</v>
      </c>
      <c r="G83">
        <v>0</v>
      </c>
      <c r="H83">
        <v>0</v>
      </c>
      <c r="I83">
        <v>88.775999999999996</v>
      </c>
      <c r="J83">
        <v>0</v>
      </c>
      <c r="K83">
        <v>686.77995799999997</v>
      </c>
      <c r="L83">
        <v>653.15250000000003</v>
      </c>
      <c r="M83">
        <v>92</v>
      </c>
      <c r="N83">
        <v>118.125</v>
      </c>
      <c r="O83">
        <v>123.66562500000001</v>
      </c>
      <c r="P83">
        <v>66.75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418.77</v>
      </c>
      <c r="V83">
        <v>0</v>
      </c>
      <c r="W83">
        <v>147.515625</v>
      </c>
      <c r="X83">
        <v>147.515625</v>
      </c>
      <c r="Y83">
        <v>691.74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3.8490000000000002</v>
      </c>
      <c r="AF83">
        <v>17.748000000000001</v>
      </c>
      <c r="AG83">
        <v>43.681199999999997</v>
      </c>
      <c r="AH83">
        <v>22.728000000000002</v>
      </c>
      <c r="AI83">
        <v>0</v>
      </c>
      <c r="AJ83">
        <v>0</v>
      </c>
      <c r="AK83">
        <v>51.394500000000001</v>
      </c>
      <c r="AL83">
        <v>2.3239999999999998</v>
      </c>
      <c r="AM83">
        <v>0</v>
      </c>
      <c r="AN83">
        <v>0.42086000000000001</v>
      </c>
      <c r="AO83">
        <v>0</v>
      </c>
      <c r="AP83">
        <v>2.5619999999999998</v>
      </c>
      <c r="AQ83">
        <v>60.48</v>
      </c>
      <c r="AR83">
        <v>10.089</v>
      </c>
      <c r="AS83">
        <v>10.089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3679.3562190000002</v>
      </c>
    </row>
    <row r="84" spans="1:53">
      <c r="A84" t="s">
        <v>126</v>
      </c>
      <c r="B84">
        <v>0</v>
      </c>
      <c r="C84">
        <v>44.31</v>
      </c>
      <c r="D84">
        <v>0</v>
      </c>
      <c r="E84">
        <v>0</v>
      </c>
      <c r="F84">
        <v>69.286799999999999</v>
      </c>
      <c r="G84">
        <v>0</v>
      </c>
      <c r="H84">
        <v>0</v>
      </c>
      <c r="I84">
        <v>88.775999999999996</v>
      </c>
      <c r="J84">
        <v>0</v>
      </c>
      <c r="K84">
        <v>686.77995799999997</v>
      </c>
      <c r="L84">
        <v>653.15250000000003</v>
      </c>
      <c r="M84">
        <v>92</v>
      </c>
      <c r="N84">
        <v>118.125</v>
      </c>
      <c r="O84">
        <v>123.66562500000001</v>
      </c>
      <c r="P84">
        <v>66.75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418.77</v>
      </c>
      <c r="V84">
        <v>0</v>
      </c>
      <c r="W84">
        <v>147.515625</v>
      </c>
      <c r="X84">
        <v>147.515625</v>
      </c>
      <c r="Y84">
        <v>691.74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3.8490000000000002</v>
      </c>
      <c r="AF84">
        <v>17.748000000000001</v>
      </c>
      <c r="AG84">
        <v>43.681199999999997</v>
      </c>
      <c r="AH84">
        <v>0</v>
      </c>
      <c r="AI84">
        <v>0</v>
      </c>
      <c r="AJ84">
        <v>0</v>
      </c>
      <c r="AK84">
        <v>51.394500000000001</v>
      </c>
      <c r="AL84">
        <v>2.3239999999999998</v>
      </c>
      <c r="AM84">
        <v>0</v>
      </c>
      <c r="AN84">
        <v>0.42086000000000001</v>
      </c>
      <c r="AO84">
        <v>0</v>
      </c>
      <c r="AP84">
        <v>2.5619999999999998</v>
      </c>
      <c r="AQ84">
        <v>60.48</v>
      </c>
      <c r="AR84">
        <v>10.089</v>
      </c>
      <c r="AS84">
        <v>10.089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3656.6282190000002</v>
      </c>
    </row>
    <row r="85" spans="1:53">
      <c r="A85" t="s">
        <v>127</v>
      </c>
      <c r="B85">
        <v>0</v>
      </c>
      <c r="C85">
        <v>44.31</v>
      </c>
      <c r="D85">
        <v>0</v>
      </c>
      <c r="E85">
        <v>0</v>
      </c>
      <c r="F85">
        <v>69.286799999999999</v>
      </c>
      <c r="G85">
        <v>0</v>
      </c>
      <c r="H85">
        <v>0</v>
      </c>
      <c r="I85">
        <v>88.775999999999996</v>
      </c>
      <c r="J85">
        <v>0</v>
      </c>
      <c r="K85">
        <v>686.77995799999997</v>
      </c>
      <c r="L85">
        <v>653.15250000000003</v>
      </c>
      <c r="M85">
        <v>92</v>
      </c>
      <c r="N85">
        <v>118.125</v>
      </c>
      <c r="O85">
        <v>123.66562500000001</v>
      </c>
      <c r="P85">
        <v>66.75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418.77</v>
      </c>
      <c r="V85">
        <v>0</v>
      </c>
      <c r="W85">
        <v>147.515625</v>
      </c>
      <c r="X85">
        <v>147.515625</v>
      </c>
      <c r="Y85">
        <v>691.74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3.8490000000000002</v>
      </c>
      <c r="AF85">
        <v>17.748000000000001</v>
      </c>
      <c r="AG85">
        <v>43.681199999999997</v>
      </c>
      <c r="AH85">
        <v>0</v>
      </c>
      <c r="AI85">
        <v>0</v>
      </c>
      <c r="AJ85">
        <v>0</v>
      </c>
      <c r="AK85">
        <v>51.394500000000001</v>
      </c>
      <c r="AL85">
        <v>2.3239999999999998</v>
      </c>
      <c r="AM85">
        <v>0</v>
      </c>
      <c r="AN85">
        <v>0.42086000000000001</v>
      </c>
      <c r="AO85">
        <v>0</v>
      </c>
      <c r="AP85">
        <v>2.5619999999999998</v>
      </c>
      <c r="AQ85">
        <v>60.48</v>
      </c>
      <c r="AR85">
        <v>10.089</v>
      </c>
      <c r="AS85">
        <v>10.089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3656.6282190000002</v>
      </c>
    </row>
    <row r="86" spans="1:53">
      <c r="A86" t="s">
        <v>128</v>
      </c>
      <c r="B86">
        <v>0</v>
      </c>
      <c r="C86">
        <v>44.31</v>
      </c>
      <c r="D86">
        <v>0</v>
      </c>
      <c r="E86">
        <v>0</v>
      </c>
      <c r="F86">
        <v>69.286799999999999</v>
      </c>
      <c r="G86">
        <v>0</v>
      </c>
      <c r="H86">
        <v>0</v>
      </c>
      <c r="I86">
        <v>88.775999999999996</v>
      </c>
      <c r="J86">
        <v>0</v>
      </c>
      <c r="K86">
        <v>686.77995799999997</v>
      </c>
      <c r="L86">
        <v>653.15250000000003</v>
      </c>
      <c r="M86">
        <v>92</v>
      </c>
      <c r="N86">
        <v>118.125</v>
      </c>
      <c r="O86">
        <v>123.66562500000001</v>
      </c>
      <c r="P86">
        <v>66.75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418.77</v>
      </c>
      <c r="V86">
        <v>0</v>
      </c>
      <c r="W86">
        <v>147.515625</v>
      </c>
      <c r="X86">
        <v>147.515625</v>
      </c>
      <c r="Y86">
        <v>691.74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3.8490000000000002</v>
      </c>
      <c r="AF86">
        <v>17.748000000000001</v>
      </c>
      <c r="AG86">
        <v>43.681199999999997</v>
      </c>
      <c r="AH86">
        <v>0</v>
      </c>
      <c r="AI86">
        <v>0</v>
      </c>
      <c r="AJ86">
        <v>0</v>
      </c>
      <c r="AK86">
        <v>51.394500000000001</v>
      </c>
      <c r="AL86">
        <v>2.3239999999999998</v>
      </c>
      <c r="AM86">
        <v>0</v>
      </c>
      <c r="AN86">
        <v>0.42086000000000001</v>
      </c>
      <c r="AO86">
        <v>0</v>
      </c>
      <c r="AP86">
        <v>2.5619999999999998</v>
      </c>
      <c r="AQ86">
        <v>46.683</v>
      </c>
      <c r="AR86">
        <v>16.27692</v>
      </c>
      <c r="AS86">
        <v>16.27692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3655.2070589999998</v>
      </c>
    </row>
    <row r="87" spans="1:53">
      <c r="A87" t="s">
        <v>129</v>
      </c>
      <c r="B87">
        <v>0</v>
      </c>
      <c r="C87">
        <v>44.31</v>
      </c>
      <c r="D87">
        <v>0</v>
      </c>
      <c r="E87">
        <v>0</v>
      </c>
      <c r="F87">
        <v>69.286799999999999</v>
      </c>
      <c r="G87">
        <v>0</v>
      </c>
      <c r="H87">
        <v>0</v>
      </c>
      <c r="I87">
        <v>88.775999999999996</v>
      </c>
      <c r="J87">
        <v>0</v>
      </c>
      <c r="K87">
        <v>686.77995799999997</v>
      </c>
      <c r="L87">
        <v>653.15250000000003</v>
      </c>
      <c r="M87">
        <v>92</v>
      </c>
      <c r="N87">
        <v>118.125</v>
      </c>
      <c r="O87">
        <v>123.66562500000001</v>
      </c>
      <c r="P87">
        <v>66.75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418.77</v>
      </c>
      <c r="V87">
        <v>0</v>
      </c>
      <c r="W87">
        <v>147.515625</v>
      </c>
      <c r="X87">
        <v>147.515625</v>
      </c>
      <c r="Y87">
        <v>691.74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3.8490000000000002</v>
      </c>
      <c r="AF87">
        <v>17.748000000000001</v>
      </c>
      <c r="AG87">
        <v>43.681199999999997</v>
      </c>
      <c r="AH87">
        <v>0</v>
      </c>
      <c r="AI87">
        <v>0</v>
      </c>
      <c r="AJ87">
        <v>0</v>
      </c>
      <c r="AK87">
        <v>51.394500000000001</v>
      </c>
      <c r="AL87">
        <v>2.3239999999999998</v>
      </c>
      <c r="AM87">
        <v>0</v>
      </c>
      <c r="AN87">
        <v>0.42086000000000001</v>
      </c>
      <c r="AO87">
        <v>0</v>
      </c>
      <c r="AP87">
        <v>2.5619999999999998</v>
      </c>
      <c r="AQ87">
        <v>45.99</v>
      </c>
      <c r="AR87">
        <v>16.27692</v>
      </c>
      <c r="AS87">
        <v>16.27692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3654.5140589999996</v>
      </c>
    </row>
    <row r="88" spans="1:53">
      <c r="A88" t="s">
        <v>130</v>
      </c>
      <c r="B88">
        <v>0</v>
      </c>
      <c r="C88">
        <v>44.31</v>
      </c>
      <c r="D88">
        <v>0</v>
      </c>
      <c r="E88">
        <v>0</v>
      </c>
      <c r="F88">
        <v>69.286799999999999</v>
      </c>
      <c r="G88">
        <v>0</v>
      </c>
      <c r="H88">
        <v>0</v>
      </c>
      <c r="I88">
        <v>88.775999999999996</v>
      </c>
      <c r="J88">
        <v>0</v>
      </c>
      <c r="K88">
        <v>686.77995799999997</v>
      </c>
      <c r="L88">
        <v>653.15250000000003</v>
      </c>
      <c r="M88">
        <v>92</v>
      </c>
      <c r="N88">
        <v>118.125</v>
      </c>
      <c r="O88">
        <v>123.66562500000001</v>
      </c>
      <c r="P88">
        <v>66.75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418.77</v>
      </c>
      <c r="V88">
        <v>0</v>
      </c>
      <c r="W88">
        <v>147.515625</v>
      </c>
      <c r="X88">
        <v>147.515625</v>
      </c>
      <c r="Y88">
        <v>691.74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3.8490000000000002</v>
      </c>
      <c r="AF88">
        <v>17.748000000000001</v>
      </c>
      <c r="AG88">
        <v>43.681199999999997</v>
      </c>
      <c r="AH88">
        <v>0</v>
      </c>
      <c r="AI88">
        <v>0</v>
      </c>
      <c r="AJ88">
        <v>0</v>
      </c>
      <c r="AK88">
        <v>51.394500000000001</v>
      </c>
      <c r="AL88">
        <v>2.3239999999999998</v>
      </c>
      <c r="AM88">
        <v>0</v>
      </c>
      <c r="AN88">
        <v>0.42086000000000001</v>
      </c>
      <c r="AO88">
        <v>0</v>
      </c>
      <c r="AP88">
        <v>2.5619999999999998</v>
      </c>
      <c r="AQ88">
        <v>30.24</v>
      </c>
      <c r="AR88">
        <v>10.089</v>
      </c>
      <c r="AS88">
        <v>10.089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3626.3882189999999</v>
      </c>
    </row>
    <row r="89" spans="1:53">
      <c r="A89" t="s">
        <v>131</v>
      </c>
      <c r="B89">
        <v>0</v>
      </c>
      <c r="C89">
        <v>44.31</v>
      </c>
      <c r="D89">
        <v>0</v>
      </c>
      <c r="E89">
        <v>0</v>
      </c>
      <c r="F89">
        <v>69.286799999999999</v>
      </c>
      <c r="G89">
        <v>0</v>
      </c>
      <c r="H89">
        <v>0</v>
      </c>
      <c r="I89">
        <v>88.775999999999996</v>
      </c>
      <c r="J89">
        <v>0</v>
      </c>
      <c r="K89">
        <v>686.77995799999997</v>
      </c>
      <c r="L89">
        <v>653.15250000000003</v>
      </c>
      <c r="M89">
        <v>92</v>
      </c>
      <c r="N89">
        <v>118.125</v>
      </c>
      <c r="O89">
        <v>123.66562500000001</v>
      </c>
      <c r="P89">
        <v>66.75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418.77</v>
      </c>
      <c r="V89">
        <v>0</v>
      </c>
      <c r="W89">
        <v>147.515625</v>
      </c>
      <c r="X89">
        <v>147.515625</v>
      </c>
      <c r="Y89">
        <v>691.74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3.8490000000000002</v>
      </c>
      <c r="AF89">
        <v>8.8740000000000006</v>
      </c>
      <c r="AG89">
        <v>43.681199999999997</v>
      </c>
      <c r="AH89">
        <v>0</v>
      </c>
      <c r="AI89">
        <v>0</v>
      </c>
      <c r="AJ89">
        <v>0</v>
      </c>
      <c r="AK89">
        <v>51.394500000000001</v>
      </c>
      <c r="AL89">
        <v>2.3239999999999998</v>
      </c>
      <c r="AM89">
        <v>0</v>
      </c>
      <c r="AN89">
        <v>0.42086000000000001</v>
      </c>
      <c r="AO89">
        <v>0</v>
      </c>
      <c r="AP89">
        <v>2.5619999999999998</v>
      </c>
      <c r="AQ89">
        <v>14.616</v>
      </c>
      <c r="AR89">
        <v>10.089</v>
      </c>
      <c r="AS89">
        <v>10.089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3601.8902189999999</v>
      </c>
    </row>
    <row r="90" spans="1:53">
      <c r="A90" t="s">
        <v>132</v>
      </c>
      <c r="B90">
        <v>0</v>
      </c>
      <c r="C90">
        <v>44.31</v>
      </c>
      <c r="D90">
        <v>0</v>
      </c>
      <c r="E90">
        <v>0</v>
      </c>
      <c r="F90">
        <v>69.286799999999999</v>
      </c>
      <c r="G90">
        <v>0</v>
      </c>
      <c r="H90">
        <v>0</v>
      </c>
      <c r="I90">
        <v>88.775999999999996</v>
      </c>
      <c r="J90">
        <v>0</v>
      </c>
      <c r="K90">
        <v>686.77995799999997</v>
      </c>
      <c r="L90">
        <v>653.15250000000003</v>
      </c>
      <c r="M90">
        <v>92</v>
      </c>
      <c r="N90">
        <v>118.125</v>
      </c>
      <c r="O90">
        <v>123.66562500000001</v>
      </c>
      <c r="P90">
        <v>66.75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418.77</v>
      </c>
      <c r="V90">
        <v>0</v>
      </c>
      <c r="W90">
        <v>147.515625</v>
      </c>
      <c r="X90">
        <v>147.515625</v>
      </c>
      <c r="Y90">
        <v>691.74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3.8490000000000002</v>
      </c>
      <c r="AF90">
        <v>8.8740000000000006</v>
      </c>
      <c r="AG90">
        <v>43.681199999999997</v>
      </c>
      <c r="AH90">
        <v>0</v>
      </c>
      <c r="AI90">
        <v>0</v>
      </c>
      <c r="AJ90">
        <v>0</v>
      </c>
      <c r="AK90">
        <v>51.394500000000001</v>
      </c>
      <c r="AL90">
        <v>2.3239999999999998</v>
      </c>
      <c r="AM90">
        <v>0</v>
      </c>
      <c r="AN90">
        <v>0.42086000000000001</v>
      </c>
      <c r="AO90">
        <v>0</v>
      </c>
      <c r="AP90">
        <v>2.5619999999999998</v>
      </c>
      <c r="AQ90">
        <v>0</v>
      </c>
      <c r="AR90">
        <v>10.089</v>
      </c>
      <c r="AS90">
        <v>10.089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3587.2742189999999</v>
      </c>
    </row>
    <row r="91" spans="1:53">
      <c r="A91" t="s">
        <v>133</v>
      </c>
      <c r="B91">
        <v>0</v>
      </c>
      <c r="C91">
        <v>44.31</v>
      </c>
      <c r="D91">
        <v>0</v>
      </c>
      <c r="E91">
        <v>0</v>
      </c>
      <c r="F91">
        <v>69.286799999999999</v>
      </c>
      <c r="G91">
        <v>0</v>
      </c>
      <c r="H91">
        <v>0</v>
      </c>
      <c r="I91">
        <v>90.968000000000004</v>
      </c>
      <c r="J91">
        <v>0</v>
      </c>
      <c r="K91">
        <v>686.77995799999997</v>
      </c>
      <c r="L91">
        <v>653.15250000000003</v>
      </c>
      <c r="M91">
        <v>92</v>
      </c>
      <c r="N91">
        <v>118.125</v>
      </c>
      <c r="O91">
        <v>123.66562500000001</v>
      </c>
      <c r="P91">
        <v>66.75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418.77</v>
      </c>
      <c r="V91">
        <v>0</v>
      </c>
      <c r="W91">
        <v>147.515625</v>
      </c>
      <c r="X91">
        <v>147.515625</v>
      </c>
      <c r="Y91">
        <v>691.74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3.8490000000000002</v>
      </c>
      <c r="AF91">
        <v>8.8740000000000006</v>
      </c>
      <c r="AG91">
        <v>43.681199999999997</v>
      </c>
      <c r="AH91">
        <v>0</v>
      </c>
      <c r="AI91">
        <v>0</v>
      </c>
      <c r="AJ91">
        <v>0</v>
      </c>
      <c r="AK91">
        <v>51.394500000000001</v>
      </c>
      <c r="AL91">
        <v>2.3239999999999998</v>
      </c>
      <c r="AM91">
        <v>0</v>
      </c>
      <c r="AN91">
        <v>0.42086000000000001</v>
      </c>
      <c r="AO91">
        <v>0</v>
      </c>
      <c r="AP91">
        <v>2.5619999999999998</v>
      </c>
      <c r="AQ91">
        <v>0</v>
      </c>
      <c r="AR91">
        <v>10.089</v>
      </c>
      <c r="AS91">
        <v>10.089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3589.4662189999999</v>
      </c>
    </row>
    <row r="92" spans="1:53">
      <c r="A92" t="s">
        <v>134</v>
      </c>
      <c r="B92">
        <v>0</v>
      </c>
      <c r="C92">
        <v>44.52</v>
      </c>
      <c r="D92">
        <v>0</v>
      </c>
      <c r="E92">
        <v>0</v>
      </c>
      <c r="F92">
        <v>69.286799999999999</v>
      </c>
      <c r="G92">
        <v>0</v>
      </c>
      <c r="H92">
        <v>0</v>
      </c>
      <c r="I92">
        <v>90.968000000000004</v>
      </c>
      <c r="J92">
        <v>0</v>
      </c>
      <c r="K92">
        <v>686.77995799999997</v>
      </c>
      <c r="L92">
        <v>653.15250000000003</v>
      </c>
      <c r="M92">
        <v>92</v>
      </c>
      <c r="N92">
        <v>118.125</v>
      </c>
      <c r="O92">
        <v>123.66562500000001</v>
      </c>
      <c r="P92">
        <v>66.75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418.77</v>
      </c>
      <c r="V92">
        <v>0</v>
      </c>
      <c r="W92">
        <v>147.515625</v>
      </c>
      <c r="X92">
        <v>147.515625</v>
      </c>
      <c r="Y92">
        <v>691.74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3.8490000000000002</v>
      </c>
      <c r="AF92">
        <v>8.8740000000000006</v>
      </c>
      <c r="AG92">
        <v>43.681199999999997</v>
      </c>
      <c r="AH92">
        <v>0</v>
      </c>
      <c r="AI92">
        <v>0</v>
      </c>
      <c r="AJ92">
        <v>0</v>
      </c>
      <c r="AK92">
        <v>51.394500000000001</v>
      </c>
      <c r="AL92">
        <v>2.3239999999999998</v>
      </c>
      <c r="AM92">
        <v>0</v>
      </c>
      <c r="AN92">
        <v>0.42086000000000001</v>
      </c>
      <c r="AO92">
        <v>0</v>
      </c>
      <c r="AP92">
        <v>2.5619999999999998</v>
      </c>
      <c r="AQ92">
        <v>0</v>
      </c>
      <c r="AR92">
        <v>10.089</v>
      </c>
      <c r="AS92">
        <v>10.089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3589.6762189999999</v>
      </c>
    </row>
    <row r="93" spans="1:53">
      <c r="A93" t="s">
        <v>135</v>
      </c>
      <c r="B93">
        <v>0</v>
      </c>
      <c r="C93">
        <v>44.52</v>
      </c>
      <c r="D93">
        <v>0</v>
      </c>
      <c r="E93">
        <v>0</v>
      </c>
      <c r="F93">
        <v>69.286799999999999</v>
      </c>
      <c r="G93">
        <v>0</v>
      </c>
      <c r="H93">
        <v>0</v>
      </c>
      <c r="I93">
        <v>90.968000000000004</v>
      </c>
      <c r="J93">
        <v>0</v>
      </c>
      <c r="K93">
        <v>686.77995799999997</v>
      </c>
      <c r="L93">
        <v>653.15250000000003</v>
      </c>
      <c r="M93">
        <v>92</v>
      </c>
      <c r="N93">
        <v>118.125</v>
      </c>
      <c r="O93">
        <v>123.66562500000001</v>
      </c>
      <c r="P93">
        <v>66.75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418.77</v>
      </c>
      <c r="V93">
        <v>0</v>
      </c>
      <c r="W93">
        <v>147.515625</v>
      </c>
      <c r="X93">
        <v>147.515625</v>
      </c>
      <c r="Y93">
        <v>691.74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3.8490000000000002</v>
      </c>
      <c r="AF93">
        <v>8.8740000000000006</v>
      </c>
      <c r="AG93">
        <v>43.681199999999997</v>
      </c>
      <c r="AH93">
        <v>0</v>
      </c>
      <c r="AI93">
        <v>0</v>
      </c>
      <c r="AJ93">
        <v>0</v>
      </c>
      <c r="AK93">
        <v>51.394500000000001</v>
      </c>
      <c r="AL93">
        <v>2.3239999999999998</v>
      </c>
      <c r="AM93">
        <v>0</v>
      </c>
      <c r="AN93">
        <v>0.42086000000000001</v>
      </c>
      <c r="AO93">
        <v>0</v>
      </c>
      <c r="AP93">
        <v>2.5619999999999998</v>
      </c>
      <c r="AQ93">
        <v>0</v>
      </c>
      <c r="AR93">
        <v>10.089</v>
      </c>
      <c r="AS93">
        <v>10.089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3589.6762189999999</v>
      </c>
    </row>
    <row r="94" spans="1:53">
      <c r="A94" t="s">
        <v>136</v>
      </c>
      <c r="B94">
        <v>0</v>
      </c>
      <c r="C94">
        <v>44.52</v>
      </c>
      <c r="D94">
        <v>0</v>
      </c>
      <c r="E94">
        <v>0</v>
      </c>
      <c r="F94">
        <v>69.286799999999999</v>
      </c>
      <c r="G94">
        <v>0</v>
      </c>
      <c r="H94">
        <v>0</v>
      </c>
      <c r="I94">
        <v>90.968000000000004</v>
      </c>
      <c r="J94">
        <v>0</v>
      </c>
      <c r="K94">
        <v>686.77995799999997</v>
      </c>
      <c r="L94">
        <v>653.15250000000003</v>
      </c>
      <c r="M94">
        <v>92</v>
      </c>
      <c r="N94">
        <v>118.125</v>
      </c>
      <c r="O94">
        <v>123.66562500000001</v>
      </c>
      <c r="P94">
        <v>66.75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418.77</v>
      </c>
      <c r="V94">
        <v>0</v>
      </c>
      <c r="W94">
        <v>147.515625</v>
      </c>
      <c r="X94">
        <v>147.515625</v>
      </c>
      <c r="Y94">
        <v>691.74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3.8490000000000002</v>
      </c>
      <c r="AF94">
        <v>8.8740000000000006</v>
      </c>
      <c r="AG94">
        <v>43.681199999999997</v>
      </c>
      <c r="AH94">
        <v>0</v>
      </c>
      <c r="AI94">
        <v>0</v>
      </c>
      <c r="AJ94">
        <v>0</v>
      </c>
      <c r="AK94">
        <v>51.394500000000001</v>
      </c>
      <c r="AL94">
        <v>2.3239999999999998</v>
      </c>
      <c r="AM94">
        <v>0</v>
      </c>
      <c r="AN94">
        <v>0.42086000000000001</v>
      </c>
      <c r="AO94">
        <v>0</v>
      </c>
      <c r="AP94">
        <v>2.5619999999999998</v>
      </c>
      <c r="AQ94">
        <v>0</v>
      </c>
      <c r="AR94">
        <v>10.089</v>
      </c>
      <c r="AS94">
        <v>10.089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3589.6762189999999</v>
      </c>
    </row>
    <row r="95" spans="1:53">
      <c r="A95" t="s">
        <v>137</v>
      </c>
      <c r="B95">
        <v>0</v>
      </c>
      <c r="C95">
        <v>44.625</v>
      </c>
      <c r="D95">
        <v>0</v>
      </c>
      <c r="E95">
        <v>0</v>
      </c>
      <c r="F95">
        <v>69.286799999999999</v>
      </c>
      <c r="G95">
        <v>0</v>
      </c>
      <c r="H95">
        <v>0</v>
      </c>
      <c r="I95">
        <v>90.968000000000004</v>
      </c>
      <c r="J95">
        <v>0</v>
      </c>
      <c r="K95">
        <v>686.77995799999997</v>
      </c>
      <c r="L95">
        <v>653.15250000000003</v>
      </c>
      <c r="M95">
        <v>92</v>
      </c>
      <c r="N95">
        <v>118.125</v>
      </c>
      <c r="O95">
        <v>123.66562500000001</v>
      </c>
      <c r="P95">
        <v>66.75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418.77</v>
      </c>
      <c r="V95">
        <v>0</v>
      </c>
      <c r="W95">
        <v>147.515625</v>
      </c>
      <c r="X95">
        <v>147.515625</v>
      </c>
      <c r="Y95">
        <v>691.74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3.8490000000000002</v>
      </c>
      <c r="AF95">
        <v>8.8740000000000006</v>
      </c>
      <c r="AG95">
        <v>43.681199999999997</v>
      </c>
      <c r="AH95">
        <v>0</v>
      </c>
      <c r="AI95">
        <v>0</v>
      </c>
      <c r="AJ95">
        <v>0</v>
      </c>
      <c r="AK95">
        <v>51.394500000000001</v>
      </c>
      <c r="AL95">
        <v>2.3239999999999998</v>
      </c>
      <c r="AM95">
        <v>0</v>
      </c>
      <c r="AN95">
        <v>0.42086000000000001</v>
      </c>
      <c r="AO95">
        <v>0</v>
      </c>
      <c r="AP95">
        <v>2.5619999999999998</v>
      </c>
      <c r="AQ95">
        <v>0</v>
      </c>
      <c r="AR95">
        <v>10.089</v>
      </c>
      <c r="AS95">
        <v>10.089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3589.7812189999995</v>
      </c>
    </row>
    <row r="96" spans="1:53">
      <c r="A96" t="s">
        <v>138</v>
      </c>
      <c r="B96">
        <v>0</v>
      </c>
      <c r="C96">
        <v>44.52</v>
      </c>
      <c r="D96">
        <v>0</v>
      </c>
      <c r="E96">
        <v>0</v>
      </c>
      <c r="F96">
        <v>69.286799999999999</v>
      </c>
      <c r="G96">
        <v>0</v>
      </c>
      <c r="H96">
        <v>0</v>
      </c>
      <c r="I96">
        <v>90.968000000000004</v>
      </c>
      <c r="J96">
        <v>0</v>
      </c>
      <c r="K96">
        <v>686.77995799999997</v>
      </c>
      <c r="L96">
        <v>653.15250000000003</v>
      </c>
      <c r="M96">
        <v>92</v>
      </c>
      <c r="N96">
        <v>118.125</v>
      </c>
      <c r="O96">
        <v>123.66562500000001</v>
      </c>
      <c r="P96">
        <v>66.75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418.77</v>
      </c>
      <c r="V96">
        <v>0</v>
      </c>
      <c r="W96">
        <v>147.515625</v>
      </c>
      <c r="X96">
        <v>147.515625</v>
      </c>
      <c r="Y96">
        <v>691.74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3.8490000000000002</v>
      </c>
      <c r="AF96">
        <v>8.8740000000000006</v>
      </c>
      <c r="AG96">
        <v>43.681199999999997</v>
      </c>
      <c r="AH96">
        <v>0</v>
      </c>
      <c r="AI96">
        <v>0</v>
      </c>
      <c r="AJ96">
        <v>0</v>
      </c>
      <c r="AK96">
        <v>51.394500000000001</v>
      </c>
      <c r="AL96">
        <v>2.3239999999999998</v>
      </c>
      <c r="AM96">
        <v>0</v>
      </c>
      <c r="AN96">
        <v>0.42086000000000001</v>
      </c>
      <c r="AO96">
        <v>0</v>
      </c>
      <c r="AP96">
        <v>2.5619999999999998</v>
      </c>
      <c r="AQ96">
        <v>0</v>
      </c>
      <c r="AR96">
        <v>10.089</v>
      </c>
      <c r="AS96">
        <v>10.089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3589.6762189999999</v>
      </c>
    </row>
    <row r="97" spans="1:53">
      <c r="A97" t="s">
        <v>139</v>
      </c>
      <c r="B97">
        <v>0</v>
      </c>
      <c r="C97">
        <v>44.625</v>
      </c>
      <c r="D97">
        <v>0</v>
      </c>
      <c r="E97">
        <v>0</v>
      </c>
      <c r="F97">
        <v>69.286799999999999</v>
      </c>
      <c r="G97">
        <v>0</v>
      </c>
      <c r="H97">
        <v>0</v>
      </c>
      <c r="I97">
        <v>90.968000000000004</v>
      </c>
      <c r="J97">
        <v>0</v>
      </c>
      <c r="K97">
        <v>686.77995799999997</v>
      </c>
      <c r="L97">
        <v>653.15250000000003</v>
      </c>
      <c r="M97">
        <v>92</v>
      </c>
      <c r="N97">
        <v>118.125</v>
      </c>
      <c r="O97">
        <v>123.66562500000001</v>
      </c>
      <c r="P97">
        <v>66.75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418.77</v>
      </c>
      <c r="V97">
        <v>0</v>
      </c>
      <c r="W97">
        <v>147.515625</v>
      </c>
      <c r="X97">
        <v>147.515625</v>
      </c>
      <c r="Y97">
        <v>691.74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3.8490000000000002</v>
      </c>
      <c r="AF97">
        <v>8.8740000000000006</v>
      </c>
      <c r="AG97">
        <v>43.681199999999997</v>
      </c>
      <c r="AH97">
        <v>18.940000000000001</v>
      </c>
      <c r="AI97">
        <v>0</v>
      </c>
      <c r="AJ97">
        <v>0</v>
      </c>
      <c r="AK97">
        <v>51.394500000000001</v>
      </c>
      <c r="AL97">
        <v>2.3239999999999998</v>
      </c>
      <c r="AM97">
        <v>0</v>
      </c>
      <c r="AN97">
        <v>0.42086000000000001</v>
      </c>
      <c r="AO97">
        <v>0</v>
      </c>
      <c r="AP97">
        <v>2.5619999999999998</v>
      </c>
      <c r="AQ97">
        <v>0</v>
      </c>
      <c r="AR97">
        <v>5.1117600000000003</v>
      </c>
      <c r="AS97">
        <v>5.1117600000000003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3598.7667389999992</v>
      </c>
    </row>
    <row r="98" spans="1:53">
      <c r="A98" t="s">
        <v>140</v>
      </c>
      <c r="B98">
        <v>0</v>
      </c>
      <c r="C98">
        <v>44.625</v>
      </c>
      <c r="D98">
        <v>0</v>
      </c>
      <c r="E98">
        <v>0</v>
      </c>
      <c r="F98">
        <v>69.286799999999999</v>
      </c>
      <c r="G98">
        <v>0</v>
      </c>
      <c r="H98">
        <v>0</v>
      </c>
      <c r="I98">
        <v>90.968000000000004</v>
      </c>
      <c r="J98">
        <v>0</v>
      </c>
      <c r="K98">
        <v>686.77995799999997</v>
      </c>
      <c r="L98">
        <v>653.15250000000003</v>
      </c>
      <c r="M98">
        <v>92</v>
      </c>
      <c r="N98">
        <v>118.125</v>
      </c>
      <c r="O98">
        <v>123.66562500000001</v>
      </c>
      <c r="P98">
        <v>66.75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418.77</v>
      </c>
      <c r="V98">
        <v>0</v>
      </c>
      <c r="W98">
        <v>147.515625</v>
      </c>
      <c r="X98">
        <v>147.515625</v>
      </c>
      <c r="Y98">
        <v>691.74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3.8490000000000002</v>
      </c>
      <c r="AF98">
        <v>8.8740000000000006</v>
      </c>
      <c r="AG98">
        <v>43.681199999999997</v>
      </c>
      <c r="AH98">
        <v>18.940000000000001</v>
      </c>
      <c r="AI98">
        <v>0</v>
      </c>
      <c r="AJ98">
        <v>0</v>
      </c>
      <c r="AK98">
        <v>51.394500000000001</v>
      </c>
      <c r="AL98">
        <v>2.3239999999999998</v>
      </c>
      <c r="AM98">
        <v>0</v>
      </c>
      <c r="AN98">
        <v>0.42086000000000001</v>
      </c>
      <c r="AO98">
        <v>0</v>
      </c>
      <c r="AP98">
        <v>2.5619999999999998</v>
      </c>
      <c r="AQ98">
        <v>0</v>
      </c>
      <c r="AR98">
        <v>5.1117600000000003</v>
      </c>
      <c r="AS98">
        <v>5.1117600000000003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3598.7667389999992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1.0656974999999993</v>
      </c>
      <c r="D99">
        <f t="shared" si="2"/>
        <v>0</v>
      </c>
      <c r="E99">
        <f t="shared" si="2"/>
        <v>0</v>
      </c>
      <c r="F99">
        <f t="shared" si="2"/>
        <v>1.662883199999998</v>
      </c>
      <c r="G99">
        <f t="shared" si="2"/>
        <v>0</v>
      </c>
      <c r="H99">
        <f t="shared" si="2"/>
        <v>0</v>
      </c>
      <c r="I99">
        <f t="shared" si="2"/>
        <v>2.1473380000000017</v>
      </c>
      <c r="J99">
        <f t="shared" si="2"/>
        <v>0</v>
      </c>
      <c r="K99">
        <f t="shared" si="2"/>
        <v>16.482718991999985</v>
      </c>
      <c r="L99">
        <f t="shared" si="2"/>
        <v>15.675659999999962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1.9524375</v>
      </c>
      <c r="Q99">
        <f t="shared" si="2"/>
        <v>0.52376687999999882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</v>
      </c>
      <c r="W99">
        <f t="shared" si="2"/>
        <v>3.540375</v>
      </c>
      <c r="X99">
        <f t="shared" si="2"/>
        <v>3.540375</v>
      </c>
      <c r="Y99">
        <f t="shared" si="2"/>
        <v>16.601759999999988</v>
      </c>
      <c r="Z99">
        <f t="shared" si="2"/>
        <v>4.1030549999999992E-2</v>
      </c>
      <c r="AA99">
        <f t="shared" si="2"/>
        <v>0</v>
      </c>
      <c r="AB99">
        <f t="shared" si="2"/>
        <v>0.12180620750000003</v>
      </c>
      <c r="AC99">
        <f t="shared" si="2"/>
        <v>9.1662515000000014E-2</v>
      </c>
      <c r="AD99">
        <f t="shared" si="2"/>
        <v>0.15369967100000001</v>
      </c>
      <c r="AE99">
        <f t="shared" si="2"/>
        <v>0.25659486800000048</v>
      </c>
      <c r="AF99">
        <f t="shared" si="2"/>
        <v>0.34017000000000036</v>
      </c>
      <c r="AG99">
        <f t="shared" si="2"/>
        <v>1.0483488000000001</v>
      </c>
      <c r="AH99">
        <f t="shared" si="2"/>
        <v>0.68562800000000002</v>
      </c>
      <c r="AI99">
        <f t="shared" si="2"/>
        <v>4.4555000000000004E-2</v>
      </c>
      <c r="AJ99">
        <f t="shared" si="2"/>
        <v>0</v>
      </c>
      <c r="AK99">
        <f t="shared" si="2"/>
        <v>1.2334680000000007</v>
      </c>
      <c r="AL99">
        <f t="shared" si="2"/>
        <v>0.22019899999999951</v>
      </c>
      <c r="AM99">
        <f t="shared" si="2"/>
        <v>0</v>
      </c>
      <c r="AN99">
        <f t="shared" si="2"/>
        <v>1.0100639999999998E-2</v>
      </c>
      <c r="AO99">
        <f t="shared" si="2"/>
        <v>0</v>
      </c>
      <c r="AP99">
        <f t="shared" si="2"/>
        <v>0.10337670000000002</v>
      </c>
      <c r="AQ99">
        <f t="shared" si="2"/>
        <v>0.61109999999999975</v>
      </c>
      <c r="AR99">
        <f t="shared" si="2"/>
        <v>0.19871967000000024</v>
      </c>
      <c r="AS99">
        <f t="shared" si="2"/>
        <v>0.19871967000000024</v>
      </c>
      <c r="AT99">
        <f t="shared" si="2"/>
        <v>0.35992319999999939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>SUM(B99:AZ99)</f>
        <v>88.624364107499886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3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B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S3" sqref="AS3:AS98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4" ht="30">
      <c r="A2" s="21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X2" t="s">
        <v>20</v>
      </c>
      <c r="Y2" t="s">
        <v>13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368</v>
      </c>
      <c r="AU2" s="169"/>
      <c r="AV2" s="200" t="s">
        <v>375</v>
      </c>
      <c r="AW2" s="200" t="s">
        <v>376</v>
      </c>
      <c r="AX2" s="200" t="s">
        <v>377</v>
      </c>
      <c r="AY2" s="169"/>
      <c r="AZ2" s="169"/>
      <c r="BA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375.32689199999999</v>
      </c>
      <c r="L3">
        <v>118</v>
      </c>
      <c r="M3">
        <v>89.2256</v>
      </c>
      <c r="N3">
        <v>116.2473</v>
      </c>
      <c r="O3">
        <v>121.3832</v>
      </c>
      <c r="P3">
        <v>78.739500000000007</v>
      </c>
      <c r="Q3">
        <v>6.0016910000000001</v>
      </c>
      <c r="R3">
        <v>21.604623</v>
      </c>
      <c r="S3">
        <v>13.288461</v>
      </c>
      <c r="T3">
        <v>0</v>
      </c>
      <c r="U3">
        <v>418.77</v>
      </c>
      <c r="V3">
        <v>0</v>
      </c>
      <c r="W3">
        <v>0</v>
      </c>
      <c r="X3">
        <v>87.470100000000002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3.8490000000000002</v>
      </c>
      <c r="AF3">
        <v>8.8740000000000006</v>
      </c>
      <c r="AG3">
        <v>43.681199999999997</v>
      </c>
      <c r="AH3">
        <v>0</v>
      </c>
      <c r="AI3">
        <v>0</v>
      </c>
      <c r="AJ3">
        <v>0</v>
      </c>
      <c r="AK3">
        <v>51.394500000000001</v>
      </c>
      <c r="AL3">
        <v>2.3239999999999998</v>
      </c>
      <c r="AM3">
        <v>0</v>
      </c>
      <c r="AN3">
        <v>0.42086000000000001</v>
      </c>
      <c r="AO3">
        <v>0</v>
      </c>
      <c r="AP3">
        <v>4.4835000000000003</v>
      </c>
      <c r="AQ3">
        <v>0</v>
      </c>
      <c r="AR3">
        <v>39.744</v>
      </c>
      <c r="AS3">
        <v>5.1117600000000003</v>
      </c>
      <c r="AT3">
        <v>14.919995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1620.8601819999999</v>
      </c>
      <c r="BB3"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375.32348000000002</v>
      </c>
      <c r="L4">
        <v>118</v>
      </c>
      <c r="M4">
        <v>71.2256</v>
      </c>
      <c r="N4">
        <v>116.2473</v>
      </c>
      <c r="O4">
        <v>121.3832</v>
      </c>
      <c r="P4">
        <v>73.739500000000007</v>
      </c>
      <c r="Q4">
        <v>6.0016910000000001</v>
      </c>
      <c r="R4">
        <v>21.604623</v>
      </c>
      <c r="S4">
        <v>13.288461</v>
      </c>
      <c r="T4">
        <v>0</v>
      </c>
      <c r="U4">
        <v>418.77</v>
      </c>
      <c r="V4">
        <v>0</v>
      </c>
      <c r="W4">
        <v>0</v>
      </c>
      <c r="X4">
        <v>77.497709999999998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3.8490000000000002</v>
      </c>
      <c r="AF4">
        <v>8.8740000000000006</v>
      </c>
      <c r="AG4">
        <v>43.681199999999997</v>
      </c>
      <c r="AH4">
        <v>0</v>
      </c>
      <c r="AI4">
        <v>0</v>
      </c>
      <c r="AJ4">
        <v>0</v>
      </c>
      <c r="AK4">
        <v>51.394500000000001</v>
      </c>
      <c r="AL4">
        <v>2.3239999999999998</v>
      </c>
      <c r="AM4">
        <v>0</v>
      </c>
      <c r="AN4">
        <v>0.42086000000000001</v>
      </c>
      <c r="AO4">
        <v>0</v>
      </c>
      <c r="AP4">
        <v>4.4835000000000003</v>
      </c>
      <c r="AQ4">
        <v>0</v>
      </c>
      <c r="AR4">
        <v>39.744</v>
      </c>
      <c r="AS4">
        <v>5.1117600000000003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1587.9611849999999</v>
      </c>
      <c r="BB4">
        <v>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375.32689199999999</v>
      </c>
      <c r="L5">
        <v>118</v>
      </c>
      <c r="M5">
        <v>43.661076000000001</v>
      </c>
      <c r="N5">
        <v>116.2473</v>
      </c>
      <c r="O5">
        <v>121.3832</v>
      </c>
      <c r="P5">
        <v>73.739500000000007</v>
      </c>
      <c r="Q5">
        <v>6.0016910000000001</v>
      </c>
      <c r="R5">
        <v>21.604623</v>
      </c>
      <c r="S5">
        <v>13.288461</v>
      </c>
      <c r="T5">
        <v>0</v>
      </c>
      <c r="U5">
        <v>418.77</v>
      </c>
      <c r="V5">
        <v>0</v>
      </c>
      <c r="W5">
        <v>0</v>
      </c>
      <c r="X5">
        <v>78.974722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3.8490000000000002</v>
      </c>
      <c r="AF5">
        <v>8.8740000000000006</v>
      </c>
      <c r="AG5">
        <v>43.681199999999997</v>
      </c>
      <c r="AH5">
        <v>0</v>
      </c>
      <c r="AI5">
        <v>0</v>
      </c>
      <c r="AJ5">
        <v>0</v>
      </c>
      <c r="AK5">
        <v>51.394500000000001</v>
      </c>
      <c r="AL5">
        <v>2.3239999999999998</v>
      </c>
      <c r="AM5">
        <v>0</v>
      </c>
      <c r="AN5">
        <v>0.42086000000000001</v>
      </c>
      <c r="AO5">
        <v>0</v>
      </c>
      <c r="AP5">
        <v>4.4835000000000003</v>
      </c>
      <c r="AQ5">
        <v>0</v>
      </c>
      <c r="AR5">
        <v>2.2080000000000002</v>
      </c>
      <c r="AS5">
        <v>24.48264</v>
      </c>
      <c r="AT5">
        <v>14.387138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1543.1023030000001</v>
      </c>
      <c r="BB5">
        <v>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375.32348000000002</v>
      </c>
      <c r="L6">
        <v>118</v>
      </c>
      <c r="M6">
        <v>43.661076000000001</v>
      </c>
      <c r="N6">
        <v>87.247299999999996</v>
      </c>
      <c r="O6">
        <v>121.3832</v>
      </c>
      <c r="P6">
        <v>73.739500000000007</v>
      </c>
      <c r="Q6">
        <v>6.0016910000000001</v>
      </c>
      <c r="R6">
        <v>21.604623</v>
      </c>
      <c r="S6">
        <v>13.288461</v>
      </c>
      <c r="T6">
        <v>0</v>
      </c>
      <c r="U6">
        <v>418.77</v>
      </c>
      <c r="V6">
        <v>0</v>
      </c>
      <c r="W6">
        <v>0</v>
      </c>
      <c r="X6">
        <v>79.200395999999998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3.8490000000000002</v>
      </c>
      <c r="AF6">
        <v>8.8740000000000006</v>
      </c>
      <c r="AG6">
        <v>43.681199999999997</v>
      </c>
      <c r="AH6">
        <v>0</v>
      </c>
      <c r="AI6">
        <v>0</v>
      </c>
      <c r="AJ6">
        <v>0</v>
      </c>
      <c r="AK6">
        <v>51.394500000000001</v>
      </c>
      <c r="AL6">
        <v>2.3239999999999998</v>
      </c>
      <c r="AM6">
        <v>0</v>
      </c>
      <c r="AN6">
        <v>0.42086000000000001</v>
      </c>
      <c r="AO6">
        <v>0</v>
      </c>
      <c r="AP6">
        <v>4.4835000000000003</v>
      </c>
      <c r="AQ6">
        <v>0</v>
      </c>
      <c r="AR6">
        <v>2.2080000000000002</v>
      </c>
      <c r="AS6">
        <v>24.48264</v>
      </c>
      <c r="AT6">
        <v>14.706852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1514.6442790000001</v>
      </c>
      <c r="BB6">
        <v>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375.32689199999999</v>
      </c>
      <c r="L7">
        <v>118</v>
      </c>
      <c r="M7">
        <v>47.299337000000001</v>
      </c>
      <c r="N7">
        <v>81.247299999999996</v>
      </c>
      <c r="O7">
        <v>102.15099600000001</v>
      </c>
      <c r="P7">
        <v>73.739500000000007</v>
      </c>
      <c r="Q7">
        <v>6.0016910000000001</v>
      </c>
      <c r="R7">
        <v>22.230917000000002</v>
      </c>
      <c r="S7">
        <v>13.751830999999999</v>
      </c>
      <c r="T7">
        <v>0</v>
      </c>
      <c r="U7">
        <v>418.77</v>
      </c>
      <c r="V7">
        <v>0</v>
      </c>
      <c r="W7">
        <v>0</v>
      </c>
      <c r="X7">
        <v>80.007123000000007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3.8490000000000002</v>
      </c>
      <c r="AF7">
        <v>8.8740000000000006</v>
      </c>
      <c r="AG7">
        <v>43.681199999999997</v>
      </c>
      <c r="AH7">
        <v>0</v>
      </c>
      <c r="AI7">
        <v>0</v>
      </c>
      <c r="AJ7">
        <v>0</v>
      </c>
      <c r="AK7">
        <v>51.394500000000001</v>
      </c>
      <c r="AL7">
        <v>17.43</v>
      </c>
      <c r="AM7">
        <v>0</v>
      </c>
      <c r="AN7">
        <v>0.42086000000000001</v>
      </c>
      <c r="AO7">
        <v>0</v>
      </c>
      <c r="AP7">
        <v>4.4835000000000003</v>
      </c>
      <c r="AQ7">
        <v>0</v>
      </c>
      <c r="AR7">
        <v>2.2080000000000002</v>
      </c>
      <c r="AS7">
        <v>24.48264</v>
      </c>
      <c r="AT7">
        <v>13.321424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1508.6707110000002</v>
      </c>
      <c r="BB7">
        <v>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375.32348000000002</v>
      </c>
      <c r="L8">
        <v>118</v>
      </c>
      <c r="M8">
        <v>47.299337000000001</v>
      </c>
      <c r="N8">
        <v>81.247299999999996</v>
      </c>
      <c r="O8">
        <v>114.3832</v>
      </c>
      <c r="P8">
        <v>73.739500000000007</v>
      </c>
      <c r="Q8">
        <v>6.0016910000000001</v>
      </c>
      <c r="R8">
        <v>22.230917000000002</v>
      </c>
      <c r="S8">
        <v>13.751830999999999</v>
      </c>
      <c r="T8">
        <v>0</v>
      </c>
      <c r="U8">
        <v>418.77</v>
      </c>
      <c r="V8">
        <v>0</v>
      </c>
      <c r="W8">
        <v>0</v>
      </c>
      <c r="X8">
        <v>80.007123000000007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3.8490000000000002</v>
      </c>
      <c r="AF8">
        <v>8.8740000000000006</v>
      </c>
      <c r="AG8">
        <v>43.681199999999997</v>
      </c>
      <c r="AH8">
        <v>0</v>
      </c>
      <c r="AI8">
        <v>0</v>
      </c>
      <c r="AJ8">
        <v>0</v>
      </c>
      <c r="AK8">
        <v>51.394500000000001</v>
      </c>
      <c r="AL8">
        <v>53.451999999999998</v>
      </c>
      <c r="AM8">
        <v>0</v>
      </c>
      <c r="AN8">
        <v>0.42086000000000001</v>
      </c>
      <c r="AO8">
        <v>0</v>
      </c>
      <c r="AP8">
        <v>4.4835000000000003</v>
      </c>
      <c r="AQ8">
        <v>0</v>
      </c>
      <c r="AR8">
        <v>2.2080000000000002</v>
      </c>
      <c r="AS8">
        <v>24.48264</v>
      </c>
      <c r="AT8">
        <v>9.5914249999999992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1553.1915040000004</v>
      </c>
      <c r="BB8">
        <v>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375.32689199999999</v>
      </c>
      <c r="L9">
        <v>118</v>
      </c>
      <c r="M9">
        <v>47.299337000000001</v>
      </c>
      <c r="N9">
        <v>81.247299999999996</v>
      </c>
      <c r="O9">
        <v>111.3832</v>
      </c>
      <c r="P9">
        <v>73.739500000000007</v>
      </c>
      <c r="Q9">
        <v>6.0016910000000001</v>
      </c>
      <c r="R9">
        <v>22.230917000000002</v>
      </c>
      <c r="S9">
        <v>13.751830999999999</v>
      </c>
      <c r="T9">
        <v>0</v>
      </c>
      <c r="U9">
        <v>418.77</v>
      </c>
      <c r="V9">
        <v>0</v>
      </c>
      <c r="W9">
        <v>0</v>
      </c>
      <c r="X9">
        <v>80.326094999999995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3.8490000000000002</v>
      </c>
      <c r="AF9">
        <v>8.8740000000000006</v>
      </c>
      <c r="AG9">
        <v>43.681199999999997</v>
      </c>
      <c r="AH9">
        <v>0</v>
      </c>
      <c r="AI9">
        <v>0</v>
      </c>
      <c r="AJ9">
        <v>0</v>
      </c>
      <c r="AK9">
        <v>51.394500000000001</v>
      </c>
      <c r="AL9">
        <v>53.451999999999998</v>
      </c>
      <c r="AM9">
        <v>0</v>
      </c>
      <c r="AN9">
        <v>0.42086000000000001</v>
      </c>
      <c r="AO9">
        <v>0</v>
      </c>
      <c r="AP9">
        <v>4.4835000000000003</v>
      </c>
      <c r="AQ9">
        <v>0</v>
      </c>
      <c r="AR9">
        <v>2.2080000000000002</v>
      </c>
      <c r="AS9">
        <v>5.1117600000000003</v>
      </c>
      <c r="AT9">
        <v>11.189996000000001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1532.7415790000002</v>
      </c>
      <c r="BB9">
        <v>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375.32348000000002</v>
      </c>
      <c r="L10">
        <v>118</v>
      </c>
      <c r="M10">
        <v>47.299337000000001</v>
      </c>
      <c r="N10">
        <v>81.247299999999996</v>
      </c>
      <c r="O10">
        <v>103.3832</v>
      </c>
      <c r="P10">
        <v>73.739500000000007</v>
      </c>
      <c r="Q10">
        <v>6.0016910000000001</v>
      </c>
      <c r="R10">
        <v>22.230917000000002</v>
      </c>
      <c r="S10">
        <v>13.751830999999999</v>
      </c>
      <c r="T10">
        <v>0</v>
      </c>
      <c r="U10">
        <v>418.77</v>
      </c>
      <c r="V10">
        <v>0</v>
      </c>
      <c r="W10">
        <v>0</v>
      </c>
      <c r="X10">
        <v>80.326094999999995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3.8490000000000002</v>
      </c>
      <c r="AF10">
        <v>8.8740000000000006</v>
      </c>
      <c r="AG10">
        <v>43.681199999999997</v>
      </c>
      <c r="AH10">
        <v>0</v>
      </c>
      <c r="AI10">
        <v>0</v>
      </c>
      <c r="AJ10">
        <v>0</v>
      </c>
      <c r="AK10">
        <v>51.394500000000001</v>
      </c>
      <c r="AL10">
        <v>53.451999999999998</v>
      </c>
      <c r="AM10">
        <v>0</v>
      </c>
      <c r="AN10">
        <v>0.42086000000000001</v>
      </c>
      <c r="AO10">
        <v>0</v>
      </c>
      <c r="AP10">
        <v>4.4835000000000003</v>
      </c>
      <c r="AQ10">
        <v>0</v>
      </c>
      <c r="AR10">
        <v>2.2080000000000002</v>
      </c>
      <c r="AS10">
        <v>5.1117600000000003</v>
      </c>
      <c r="AT10">
        <v>11.722853000000001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1525.2710240000001</v>
      </c>
      <c r="BB10">
        <v>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375.32689199999999</v>
      </c>
      <c r="L11">
        <v>118</v>
      </c>
      <c r="M11">
        <v>47.299337000000001</v>
      </c>
      <c r="N11">
        <v>81.247299999999996</v>
      </c>
      <c r="O11">
        <v>104.3832</v>
      </c>
      <c r="P11">
        <v>73.739500000000007</v>
      </c>
      <c r="Q11">
        <v>6.0016910000000001</v>
      </c>
      <c r="R11">
        <v>22.230917000000002</v>
      </c>
      <c r="S11">
        <v>13.751830999999999</v>
      </c>
      <c r="T11">
        <v>0</v>
      </c>
      <c r="U11">
        <v>418.77</v>
      </c>
      <c r="V11">
        <v>0</v>
      </c>
      <c r="W11">
        <v>0</v>
      </c>
      <c r="X11">
        <v>80.404668999999998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3.8490000000000002</v>
      </c>
      <c r="AF11">
        <v>8.8740000000000006</v>
      </c>
      <c r="AG11">
        <v>43.681199999999997</v>
      </c>
      <c r="AH11">
        <v>0</v>
      </c>
      <c r="AI11">
        <v>0</v>
      </c>
      <c r="AJ11">
        <v>0</v>
      </c>
      <c r="AK11">
        <v>51.394500000000001</v>
      </c>
      <c r="AL11">
        <v>53.451999999999998</v>
      </c>
      <c r="AM11">
        <v>0</v>
      </c>
      <c r="AN11">
        <v>0.42086000000000001</v>
      </c>
      <c r="AO11">
        <v>0</v>
      </c>
      <c r="AP11">
        <v>4.4835000000000003</v>
      </c>
      <c r="AQ11">
        <v>0</v>
      </c>
      <c r="AR11">
        <v>2.2080000000000002</v>
      </c>
      <c r="AS11">
        <v>5.1117600000000003</v>
      </c>
      <c r="AT11">
        <v>14.387138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1529.0172950000003</v>
      </c>
      <c r="BB11">
        <v>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375.32348000000002</v>
      </c>
      <c r="L12">
        <v>118</v>
      </c>
      <c r="M12">
        <v>47.299337000000001</v>
      </c>
      <c r="N12">
        <v>81.247299999999996</v>
      </c>
      <c r="O12">
        <v>107.3832</v>
      </c>
      <c r="P12">
        <v>73.739500000000007</v>
      </c>
      <c r="Q12">
        <v>6.0016910000000001</v>
      </c>
      <c r="R12">
        <v>22.230917000000002</v>
      </c>
      <c r="S12">
        <v>13.751830999999999</v>
      </c>
      <c r="T12">
        <v>0</v>
      </c>
      <c r="U12">
        <v>418.77</v>
      </c>
      <c r="V12">
        <v>0</v>
      </c>
      <c r="W12">
        <v>0</v>
      </c>
      <c r="X12">
        <v>80.404668999999998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3.8490000000000002</v>
      </c>
      <c r="AF12">
        <v>8.8740000000000006</v>
      </c>
      <c r="AG12">
        <v>43.681199999999997</v>
      </c>
      <c r="AH12">
        <v>0</v>
      </c>
      <c r="AI12">
        <v>0</v>
      </c>
      <c r="AJ12">
        <v>0</v>
      </c>
      <c r="AK12">
        <v>51.394500000000001</v>
      </c>
      <c r="AL12">
        <v>17.43</v>
      </c>
      <c r="AM12">
        <v>0</v>
      </c>
      <c r="AN12">
        <v>0.42086000000000001</v>
      </c>
      <c r="AO12">
        <v>0</v>
      </c>
      <c r="AP12">
        <v>4.4835000000000003</v>
      </c>
      <c r="AQ12">
        <v>0</v>
      </c>
      <c r="AR12">
        <v>2.2080000000000002</v>
      </c>
      <c r="AS12">
        <v>5.1117600000000003</v>
      </c>
      <c r="AT12">
        <v>14.067424000000001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1495.6721690000004</v>
      </c>
      <c r="BB12">
        <v>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375.32689199999999</v>
      </c>
      <c r="L13">
        <v>118</v>
      </c>
      <c r="M13">
        <v>48.266862000000003</v>
      </c>
      <c r="N13">
        <v>80.657300000000006</v>
      </c>
      <c r="O13">
        <v>107.0532</v>
      </c>
      <c r="P13">
        <v>73.739500000000007</v>
      </c>
      <c r="Q13">
        <v>6.0016910000000001</v>
      </c>
      <c r="R13">
        <v>22.230917000000002</v>
      </c>
      <c r="S13">
        <v>13.751830999999999</v>
      </c>
      <c r="T13">
        <v>0</v>
      </c>
      <c r="U13">
        <v>418.77</v>
      </c>
      <c r="V13">
        <v>0</v>
      </c>
      <c r="W13">
        <v>0</v>
      </c>
      <c r="X13">
        <v>80.404668999999998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3.8490000000000002</v>
      </c>
      <c r="AF13">
        <v>8.8740000000000006</v>
      </c>
      <c r="AG13">
        <v>43.681199999999997</v>
      </c>
      <c r="AH13">
        <v>0</v>
      </c>
      <c r="AI13">
        <v>0</v>
      </c>
      <c r="AJ13">
        <v>0</v>
      </c>
      <c r="AK13">
        <v>51.394500000000001</v>
      </c>
      <c r="AL13">
        <v>2.3239999999999998</v>
      </c>
      <c r="AM13">
        <v>0</v>
      </c>
      <c r="AN13">
        <v>0.42086000000000001</v>
      </c>
      <c r="AO13">
        <v>0</v>
      </c>
      <c r="AP13">
        <v>4.4835000000000003</v>
      </c>
      <c r="AQ13">
        <v>0</v>
      </c>
      <c r="AR13">
        <v>2.2080000000000002</v>
      </c>
      <c r="AS13">
        <v>5.1117600000000003</v>
      </c>
      <c r="AT13">
        <v>14.387138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1480.9368200000004</v>
      </c>
      <c r="BB13">
        <v>10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375.32348000000002</v>
      </c>
      <c r="L14">
        <v>118</v>
      </c>
      <c r="M14">
        <v>48.266862000000003</v>
      </c>
      <c r="N14">
        <v>80.657300000000006</v>
      </c>
      <c r="O14">
        <v>106.0932</v>
      </c>
      <c r="P14">
        <v>73.739500000000007</v>
      </c>
      <c r="Q14">
        <v>6.0016910000000001</v>
      </c>
      <c r="R14">
        <v>22.230917000000002</v>
      </c>
      <c r="S14">
        <v>13.751830999999999</v>
      </c>
      <c r="T14">
        <v>0</v>
      </c>
      <c r="U14">
        <v>418.77</v>
      </c>
      <c r="V14">
        <v>0</v>
      </c>
      <c r="W14">
        <v>0</v>
      </c>
      <c r="X14">
        <v>80.404668999999998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3.8490000000000002</v>
      </c>
      <c r="AF14">
        <v>8.8740000000000006</v>
      </c>
      <c r="AG14">
        <v>43.681199999999997</v>
      </c>
      <c r="AH14">
        <v>0</v>
      </c>
      <c r="AI14">
        <v>0</v>
      </c>
      <c r="AJ14">
        <v>0</v>
      </c>
      <c r="AK14">
        <v>51.394500000000001</v>
      </c>
      <c r="AL14">
        <v>2.3239999999999998</v>
      </c>
      <c r="AM14">
        <v>0</v>
      </c>
      <c r="AN14">
        <v>0.42086000000000001</v>
      </c>
      <c r="AO14">
        <v>0</v>
      </c>
      <c r="AP14">
        <v>4.4835000000000003</v>
      </c>
      <c r="AQ14">
        <v>0</v>
      </c>
      <c r="AR14">
        <v>2.2080000000000002</v>
      </c>
      <c r="AS14">
        <v>5.1117600000000003</v>
      </c>
      <c r="AT14">
        <v>10.657139000000001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1476.2434090000002</v>
      </c>
      <c r="BB14">
        <v>11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375.32689199999999</v>
      </c>
      <c r="L15">
        <v>118</v>
      </c>
      <c r="M15">
        <v>48.266862000000003</v>
      </c>
      <c r="N15">
        <v>80.657300000000006</v>
      </c>
      <c r="O15">
        <v>69.593199999999996</v>
      </c>
      <c r="P15">
        <v>73.739500000000007</v>
      </c>
      <c r="Q15">
        <v>6.0016910000000001</v>
      </c>
      <c r="R15">
        <v>22.230917000000002</v>
      </c>
      <c r="S15">
        <v>13.751830999999999</v>
      </c>
      <c r="T15">
        <v>0</v>
      </c>
      <c r="U15">
        <v>418.77</v>
      </c>
      <c r="V15">
        <v>0</v>
      </c>
      <c r="W15">
        <v>0</v>
      </c>
      <c r="X15">
        <v>80.404668999999998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3.8490000000000002</v>
      </c>
      <c r="AF15">
        <v>8.8740000000000006</v>
      </c>
      <c r="AG15">
        <v>43.681199999999997</v>
      </c>
      <c r="AH15">
        <v>0</v>
      </c>
      <c r="AI15">
        <v>0</v>
      </c>
      <c r="AJ15">
        <v>0</v>
      </c>
      <c r="AK15">
        <v>51.394500000000001</v>
      </c>
      <c r="AL15">
        <v>2.3239999999999998</v>
      </c>
      <c r="AM15">
        <v>0</v>
      </c>
      <c r="AN15">
        <v>0.42086000000000001</v>
      </c>
      <c r="AO15">
        <v>0</v>
      </c>
      <c r="AP15">
        <v>4.4835000000000003</v>
      </c>
      <c r="AQ15">
        <v>0</v>
      </c>
      <c r="AR15">
        <v>2.2080000000000002</v>
      </c>
      <c r="AS15">
        <v>5.1117600000000003</v>
      </c>
      <c r="AT15">
        <v>13.001709999999999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1442.0913920000003</v>
      </c>
      <c r="BB15">
        <v>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375.32348000000002</v>
      </c>
      <c r="L16">
        <v>118</v>
      </c>
      <c r="M16">
        <v>48.266862000000003</v>
      </c>
      <c r="N16">
        <v>80.657300000000006</v>
      </c>
      <c r="O16">
        <v>69.593199999999996</v>
      </c>
      <c r="P16">
        <v>73.739500000000007</v>
      </c>
      <c r="Q16">
        <v>6.0016910000000001</v>
      </c>
      <c r="R16">
        <v>22.230917000000002</v>
      </c>
      <c r="S16">
        <v>13.751830999999999</v>
      </c>
      <c r="T16">
        <v>0</v>
      </c>
      <c r="U16">
        <v>418.77</v>
      </c>
      <c r="V16">
        <v>0</v>
      </c>
      <c r="W16">
        <v>0</v>
      </c>
      <c r="X16">
        <v>80.404668999999998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3.8490000000000002</v>
      </c>
      <c r="AF16">
        <v>8.8740000000000006</v>
      </c>
      <c r="AG16">
        <v>43.681199999999997</v>
      </c>
      <c r="AH16">
        <v>0</v>
      </c>
      <c r="AI16">
        <v>0</v>
      </c>
      <c r="AJ16">
        <v>0</v>
      </c>
      <c r="AK16">
        <v>51.394500000000001</v>
      </c>
      <c r="AL16">
        <v>2.3239999999999998</v>
      </c>
      <c r="AM16">
        <v>0</v>
      </c>
      <c r="AN16">
        <v>0.42086000000000001</v>
      </c>
      <c r="AO16">
        <v>0</v>
      </c>
      <c r="AP16">
        <v>4.4835000000000003</v>
      </c>
      <c r="AQ16">
        <v>0</v>
      </c>
      <c r="AR16">
        <v>2.2080000000000002</v>
      </c>
      <c r="AS16">
        <v>5.1117600000000003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1444.0830700000001</v>
      </c>
      <c r="BB16">
        <v>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375.32689199999999</v>
      </c>
      <c r="L17">
        <v>118</v>
      </c>
      <c r="M17">
        <v>48.266862000000003</v>
      </c>
      <c r="N17">
        <v>80.657300000000006</v>
      </c>
      <c r="O17">
        <v>69.593199999999996</v>
      </c>
      <c r="P17">
        <v>73.739500000000007</v>
      </c>
      <c r="Q17">
        <v>6.0016910000000001</v>
      </c>
      <c r="R17">
        <v>22.230917000000002</v>
      </c>
      <c r="S17">
        <v>13.751830999999999</v>
      </c>
      <c r="T17">
        <v>0</v>
      </c>
      <c r="U17">
        <v>418.77</v>
      </c>
      <c r="V17">
        <v>0</v>
      </c>
      <c r="W17">
        <v>0</v>
      </c>
      <c r="X17">
        <v>80.404668999999998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3.8490000000000002</v>
      </c>
      <c r="AF17">
        <v>8.8740000000000006</v>
      </c>
      <c r="AG17">
        <v>43.681199999999997</v>
      </c>
      <c r="AH17">
        <v>0</v>
      </c>
      <c r="AI17">
        <v>0</v>
      </c>
      <c r="AJ17">
        <v>0</v>
      </c>
      <c r="AK17">
        <v>51.394500000000001</v>
      </c>
      <c r="AL17">
        <v>2.3239999999999998</v>
      </c>
      <c r="AM17">
        <v>0</v>
      </c>
      <c r="AN17">
        <v>0.42086000000000001</v>
      </c>
      <c r="AO17">
        <v>0</v>
      </c>
      <c r="AP17">
        <v>4.4835000000000003</v>
      </c>
      <c r="AQ17">
        <v>0</v>
      </c>
      <c r="AR17">
        <v>2.2080000000000002</v>
      </c>
      <c r="AS17">
        <v>5.1117600000000003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1444.0864820000002</v>
      </c>
      <c r="BB17">
        <v>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375.32348000000002</v>
      </c>
      <c r="L18">
        <v>118</v>
      </c>
      <c r="M18">
        <v>48.266862000000003</v>
      </c>
      <c r="N18">
        <v>80.657300000000006</v>
      </c>
      <c r="O18">
        <v>69.593199999999996</v>
      </c>
      <c r="P18">
        <v>73.739500000000007</v>
      </c>
      <c r="Q18">
        <v>6.0016910000000001</v>
      </c>
      <c r="R18">
        <v>22.230917000000002</v>
      </c>
      <c r="S18">
        <v>13.751830999999999</v>
      </c>
      <c r="T18">
        <v>0</v>
      </c>
      <c r="U18">
        <v>418.77</v>
      </c>
      <c r="V18">
        <v>0</v>
      </c>
      <c r="W18">
        <v>0</v>
      </c>
      <c r="X18">
        <v>79.834796999999995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3.8490000000000002</v>
      </c>
      <c r="AF18">
        <v>8.8740000000000006</v>
      </c>
      <c r="AG18">
        <v>43.681199999999997</v>
      </c>
      <c r="AH18">
        <v>0</v>
      </c>
      <c r="AI18">
        <v>0</v>
      </c>
      <c r="AJ18">
        <v>0</v>
      </c>
      <c r="AK18">
        <v>51.394500000000001</v>
      </c>
      <c r="AL18">
        <v>2.3239999999999998</v>
      </c>
      <c r="AM18">
        <v>0</v>
      </c>
      <c r="AN18">
        <v>0.42086000000000001</v>
      </c>
      <c r="AO18">
        <v>0</v>
      </c>
      <c r="AP18">
        <v>4.4835000000000003</v>
      </c>
      <c r="AQ18">
        <v>0</v>
      </c>
      <c r="AR18">
        <v>2.2080000000000002</v>
      </c>
      <c r="AS18">
        <v>5.1117600000000003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1443.5131980000001</v>
      </c>
      <c r="BB18">
        <v>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375.32689199999999</v>
      </c>
      <c r="L19">
        <v>118</v>
      </c>
      <c r="M19">
        <v>48.266862000000003</v>
      </c>
      <c r="N19">
        <v>80.657300000000006</v>
      </c>
      <c r="O19">
        <v>69.593199999999996</v>
      </c>
      <c r="P19">
        <v>73.739500000000007</v>
      </c>
      <c r="Q19">
        <v>6.0016910000000001</v>
      </c>
      <c r="R19">
        <v>18.670251</v>
      </c>
      <c r="S19">
        <v>13.288461</v>
      </c>
      <c r="T19">
        <v>0</v>
      </c>
      <c r="U19">
        <v>418.77</v>
      </c>
      <c r="V19">
        <v>0</v>
      </c>
      <c r="W19">
        <v>0</v>
      </c>
      <c r="X19">
        <v>79.423696000000007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3.8490000000000002</v>
      </c>
      <c r="AF19">
        <v>8.8740000000000006</v>
      </c>
      <c r="AG19">
        <v>43.681199999999997</v>
      </c>
      <c r="AH19">
        <v>0</v>
      </c>
      <c r="AI19">
        <v>0</v>
      </c>
      <c r="AJ19">
        <v>0</v>
      </c>
      <c r="AK19">
        <v>51.394500000000001</v>
      </c>
      <c r="AL19">
        <v>2.3239999999999998</v>
      </c>
      <c r="AM19">
        <v>0</v>
      </c>
      <c r="AN19">
        <v>0.42086000000000001</v>
      </c>
      <c r="AO19">
        <v>0</v>
      </c>
      <c r="AP19">
        <v>4.4835000000000003</v>
      </c>
      <c r="AQ19">
        <v>0</v>
      </c>
      <c r="AR19">
        <v>2.2080000000000002</v>
      </c>
      <c r="AS19">
        <v>5.1117600000000003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1439.0814730000002</v>
      </c>
      <c r="BB19">
        <v>16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375.32348000000002</v>
      </c>
      <c r="L20">
        <v>118</v>
      </c>
      <c r="M20">
        <v>48.266862000000003</v>
      </c>
      <c r="N20">
        <v>80.657300000000006</v>
      </c>
      <c r="O20">
        <v>69.593199999999996</v>
      </c>
      <c r="P20">
        <v>73.739500000000007</v>
      </c>
      <c r="Q20">
        <v>6.0016910000000001</v>
      </c>
      <c r="R20">
        <v>18.670251</v>
      </c>
      <c r="S20">
        <v>13.288461</v>
      </c>
      <c r="T20">
        <v>0</v>
      </c>
      <c r="U20">
        <v>418.77</v>
      </c>
      <c r="V20">
        <v>0</v>
      </c>
      <c r="W20">
        <v>0</v>
      </c>
      <c r="X20">
        <v>79.297613999999996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3.8490000000000002</v>
      </c>
      <c r="AF20">
        <v>8.8740000000000006</v>
      </c>
      <c r="AG20">
        <v>43.681199999999997</v>
      </c>
      <c r="AH20">
        <v>0</v>
      </c>
      <c r="AI20">
        <v>0</v>
      </c>
      <c r="AJ20">
        <v>0</v>
      </c>
      <c r="AK20">
        <v>51.394500000000001</v>
      </c>
      <c r="AL20">
        <v>2.3239999999999998</v>
      </c>
      <c r="AM20">
        <v>0</v>
      </c>
      <c r="AN20">
        <v>0.42086000000000001</v>
      </c>
      <c r="AO20">
        <v>0</v>
      </c>
      <c r="AP20">
        <v>4.4835000000000003</v>
      </c>
      <c r="AQ20">
        <v>0</v>
      </c>
      <c r="AR20">
        <v>2.2080000000000002</v>
      </c>
      <c r="AS20">
        <v>5.1117600000000003</v>
      </c>
      <c r="AT20">
        <v>13.321424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1437.2766030000003</v>
      </c>
      <c r="BB20">
        <v>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375.32689199999999</v>
      </c>
      <c r="L21">
        <v>118</v>
      </c>
      <c r="M21">
        <v>46.85304</v>
      </c>
      <c r="N21">
        <v>80.657300000000006</v>
      </c>
      <c r="O21">
        <v>69.593199999999996</v>
      </c>
      <c r="P21">
        <v>73.739500000000007</v>
      </c>
      <c r="Q21">
        <v>6.0016910000000001</v>
      </c>
      <c r="R21">
        <v>18.670251</v>
      </c>
      <c r="S21">
        <v>13.288461</v>
      </c>
      <c r="T21">
        <v>0</v>
      </c>
      <c r="U21">
        <v>418.77</v>
      </c>
      <c r="V21">
        <v>0</v>
      </c>
      <c r="W21">
        <v>0</v>
      </c>
      <c r="X21">
        <v>79.080945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3.8490000000000002</v>
      </c>
      <c r="AF21">
        <v>8.8740000000000006</v>
      </c>
      <c r="AG21">
        <v>43.681199999999997</v>
      </c>
      <c r="AH21">
        <v>0</v>
      </c>
      <c r="AI21">
        <v>0</v>
      </c>
      <c r="AJ21">
        <v>0</v>
      </c>
      <c r="AK21">
        <v>51.394500000000001</v>
      </c>
      <c r="AL21">
        <v>2.3239999999999998</v>
      </c>
      <c r="AM21">
        <v>0</v>
      </c>
      <c r="AN21">
        <v>0.42086000000000001</v>
      </c>
      <c r="AO21">
        <v>0</v>
      </c>
      <c r="AP21">
        <v>8.3264999999999993</v>
      </c>
      <c r="AQ21">
        <v>0</v>
      </c>
      <c r="AR21">
        <v>2.2080000000000002</v>
      </c>
      <c r="AS21">
        <v>5.1117600000000003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1441.1678999999999</v>
      </c>
      <c r="BB21">
        <v>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375.32518700000003</v>
      </c>
      <c r="L22">
        <v>118</v>
      </c>
      <c r="M22">
        <v>46.85304</v>
      </c>
      <c r="N22">
        <v>80.657300000000006</v>
      </c>
      <c r="O22">
        <v>69.593199999999996</v>
      </c>
      <c r="P22">
        <v>73.739500000000007</v>
      </c>
      <c r="Q22">
        <v>6.0016910000000001</v>
      </c>
      <c r="R22">
        <v>18.670251</v>
      </c>
      <c r="S22">
        <v>13.288461</v>
      </c>
      <c r="T22">
        <v>0</v>
      </c>
      <c r="U22">
        <v>418.77</v>
      </c>
      <c r="V22">
        <v>0</v>
      </c>
      <c r="W22">
        <v>0</v>
      </c>
      <c r="X22">
        <v>79.080945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3.8490000000000002</v>
      </c>
      <c r="AF22">
        <v>8.8740000000000006</v>
      </c>
      <c r="AG22">
        <v>43.681199999999997</v>
      </c>
      <c r="AH22">
        <v>0</v>
      </c>
      <c r="AI22">
        <v>0</v>
      </c>
      <c r="AJ22">
        <v>0</v>
      </c>
      <c r="AK22">
        <v>51.394500000000001</v>
      </c>
      <c r="AL22">
        <v>2.3239999999999998</v>
      </c>
      <c r="AM22">
        <v>0</v>
      </c>
      <c r="AN22">
        <v>0.42086000000000001</v>
      </c>
      <c r="AO22">
        <v>0</v>
      </c>
      <c r="AP22">
        <v>8.3264999999999993</v>
      </c>
      <c r="AQ22">
        <v>0</v>
      </c>
      <c r="AR22">
        <v>2.2080000000000002</v>
      </c>
      <c r="AS22">
        <v>5.1117600000000003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1441.166195</v>
      </c>
      <c r="BB22">
        <v>19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374.90489100000002</v>
      </c>
      <c r="L23">
        <v>118</v>
      </c>
      <c r="M23">
        <v>42.775599999999997</v>
      </c>
      <c r="N23">
        <v>80.657300000000006</v>
      </c>
      <c r="O23">
        <v>92.546254000000005</v>
      </c>
      <c r="P23">
        <v>73.739500000000007</v>
      </c>
      <c r="Q23">
        <v>6.0016879999999997</v>
      </c>
      <c r="R23">
        <v>14.989241</v>
      </c>
      <c r="S23">
        <v>12.442613</v>
      </c>
      <c r="T23">
        <v>0</v>
      </c>
      <c r="U23">
        <v>418.77</v>
      </c>
      <c r="V23">
        <v>0</v>
      </c>
      <c r="W23">
        <v>0</v>
      </c>
      <c r="X23">
        <v>77.470100000000002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3.8490000000000002</v>
      </c>
      <c r="AF23">
        <v>8.8740000000000006</v>
      </c>
      <c r="AG23">
        <v>43.681199999999997</v>
      </c>
      <c r="AH23">
        <v>0</v>
      </c>
      <c r="AI23">
        <v>0</v>
      </c>
      <c r="AJ23">
        <v>0</v>
      </c>
      <c r="AK23">
        <v>51.394500000000001</v>
      </c>
      <c r="AL23">
        <v>2.3239999999999998</v>
      </c>
      <c r="AM23">
        <v>0</v>
      </c>
      <c r="AN23">
        <v>0.42086000000000001</v>
      </c>
      <c r="AO23">
        <v>0</v>
      </c>
      <c r="AP23">
        <v>8.3264999999999993</v>
      </c>
      <c r="AQ23">
        <v>0</v>
      </c>
      <c r="AR23">
        <v>2.2080000000000002</v>
      </c>
      <c r="AS23">
        <v>5.1117600000000003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1453.4838070000001</v>
      </c>
      <c r="BB23">
        <v>20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374.90285499999999</v>
      </c>
      <c r="L24">
        <v>118</v>
      </c>
      <c r="M24">
        <v>42.775599999999997</v>
      </c>
      <c r="N24">
        <v>113.2473</v>
      </c>
      <c r="O24">
        <v>123.66562500000001</v>
      </c>
      <c r="P24">
        <v>73.739500000000007</v>
      </c>
      <c r="Q24">
        <v>6.0016879999999997</v>
      </c>
      <c r="R24">
        <v>14</v>
      </c>
      <c r="S24">
        <v>12.442613</v>
      </c>
      <c r="T24">
        <v>0</v>
      </c>
      <c r="U24">
        <v>418.77</v>
      </c>
      <c r="V24">
        <v>0</v>
      </c>
      <c r="W24">
        <v>0</v>
      </c>
      <c r="X24">
        <v>77.470100000000002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3.8490000000000002</v>
      </c>
      <c r="AF24">
        <v>8.8740000000000006</v>
      </c>
      <c r="AG24">
        <v>43.681199999999997</v>
      </c>
      <c r="AH24">
        <v>0</v>
      </c>
      <c r="AI24">
        <v>0</v>
      </c>
      <c r="AJ24">
        <v>0</v>
      </c>
      <c r="AK24">
        <v>51.394500000000001</v>
      </c>
      <c r="AL24">
        <v>2.3239999999999998</v>
      </c>
      <c r="AM24">
        <v>0</v>
      </c>
      <c r="AN24">
        <v>0.42086000000000001</v>
      </c>
      <c r="AO24">
        <v>0</v>
      </c>
      <c r="AP24">
        <v>8.3264999999999993</v>
      </c>
      <c r="AQ24">
        <v>0</v>
      </c>
      <c r="AR24">
        <v>2.2080000000000002</v>
      </c>
      <c r="AS24">
        <v>5.1117600000000003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1516.2019009999999</v>
      </c>
      <c r="BB24">
        <v>21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374.90489100000002</v>
      </c>
      <c r="L25">
        <v>118</v>
      </c>
      <c r="M25">
        <v>42.755600000000001</v>
      </c>
      <c r="N25">
        <v>106.2473</v>
      </c>
      <c r="O25">
        <v>123.66562500000001</v>
      </c>
      <c r="P25">
        <v>73.739500000000007</v>
      </c>
      <c r="Q25">
        <v>6.0011060000000001</v>
      </c>
      <c r="R25">
        <v>14</v>
      </c>
      <c r="S25">
        <v>12.442613</v>
      </c>
      <c r="T25">
        <v>0</v>
      </c>
      <c r="U25">
        <v>418.77</v>
      </c>
      <c r="V25">
        <v>0</v>
      </c>
      <c r="W25">
        <v>0</v>
      </c>
      <c r="X25">
        <v>77.470100000000002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3.8490000000000002</v>
      </c>
      <c r="AF25">
        <v>8.8740000000000006</v>
      </c>
      <c r="AG25">
        <v>43.681199999999997</v>
      </c>
      <c r="AH25">
        <v>18.940000000000001</v>
      </c>
      <c r="AI25">
        <v>0</v>
      </c>
      <c r="AJ25">
        <v>0</v>
      </c>
      <c r="AK25">
        <v>51.394500000000001</v>
      </c>
      <c r="AL25">
        <v>2.3239999999999998</v>
      </c>
      <c r="AM25">
        <v>0</v>
      </c>
      <c r="AN25">
        <v>0.42086000000000001</v>
      </c>
      <c r="AO25">
        <v>0</v>
      </c>
      <c r="AP25">
        <v>4.4835000000000003</v>
      </c>
      <c r="AQ25">
        <v>7.875</v>
      </c>
      <c r="AR25">
        <v>2.2080000000000002</v>
      </c>
      <c r="AS25">
        <v>5.1117600000000003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1532.1553550000003</v>
      </c>
      <c r="BB25">
        <v>22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374.90285499999999</v>
      </c>
      <c r="L26">
        <v>118</v>
      </c>
      <c r="M26">
        <v>70.2256</v>
      </c>
      <c r="N26">
        <v>118.125</v>
      </c>
      <c r="O26">
        <v>123.66562500000001</v>
      </c>
      <c r="P26">
        <v>85.969800000000006</v>
      </c>
      <c r="Q26">
        <v>6.0011060000000001</v>
      </c>
      <c r="R26">
        <v>14</v>
      </c>
      <c r="S26">
        <v>12.442613</v>
      </c>
      <c r="T26">
        <v>0</v>
      </c>
      <c r="U26">
        <v>418.77</v>
      </c>
      <c r="V26">
        <v>0</v>
      </c>
      <c r="W26">
        <v>0</v>
      </c>
      <c r="X26">
        <v>77.470100000000002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3.8490000000000002</v>
      </c>
      <c r="AF26">
        <v>8.8740000000000006</v>
      </c>
      <c r="AG26">
        <v>43.681199999999997</v>
      </c>
      <c r="AH26">
        <v>34.091999999999999</v>
      </c>
      <c r="AI26">
        <v>0</v>
      </c>
      <c r="AJ26">
        <v>0</v>
      </c>
      <c r="AK26">
        <v>51.394500000000001</v>
      </c>
      <c r="AL26">
        <v>2.3239999999999998</v>
      </c>
      <c r="AM26">
        <v>0</v>
      </c>
      <c r="AN26">
        <v>0.42086000000000001</v>
      </c>
      <c r="AO26">
        <v>0</v>
      </c>
      <c r="AP26">
        <v>4.4835000000000003</v>
      </c>
      <c r="AQ26">
        <v>23.625</v>
      </c>
      <c r="AR26">
        <v>2.2080000000000002</v>
      </c>
      <c r="AS26">
        <v>5.1117600000000003</v>
      </c>
      <c r="AT26">
        <v>14.706852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1614.3433710000004</v>
      </c>
      <c r="BB26">
        <v>23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542.61890000000005</v>
      </c>
      <c r="L27">
        <v>148</v>
      </c>
      <c r="M27">
        <v>92</v>
      </c>
      <c r="N27">
        <v>118.125</v>
      </c>
      <c r="O27">
        <v>123.66562500000001</v>
      </c>
      <c r="P27">
        <v>101.25</v>
      </c>
      <c r="Q27">
        <v>18.28181</v>
      </c>
      <c r="R27">
        <v>36.622999999999998</v>
      </c>
      <c r="S27">
        <v>22.687000000000001</v>
      </c>
      <c r="T27">
        <v>0</v>
      </c>
      <c r="U27">
        <v>418.77</v>
      </c>
      <c r="V27">
        <v>0</v>
      </c>
      <c r="W27">
        <v>0</v>
      </c>
      <c r="X27">
        <v>147.515625</v>
      </c>
      <c r="Y27">
        <v>0</v>
      </c>
      <c r="Z27">
        <v>0</v>
      </c>
      <c r="AA27">
        <v>0</v>
      </c>
      <c r="AB27">
        <v>0</v>
      </c>
      <c r="AC27">
        <v>0</v>
      </c>
      <c r="AD27">
        <v>9.1149000000000004</v>
      </c>
      <c r="AE27">
        <v>3.8490000000000002</v>
      </c>
      <c r="AF27">
        <v>8.8740000000000006</v>
      </c>
      <c r="AG27">
        <v>43.681199999999997</v>
      </c>
      <c r="AH27">
        <v>56.251800000000003</v>
      </c>
      <c r="AI27">
        <v>0</v>
      </c>
      <c r="AJ27">
        <v>0</v>
      </c>
      <c r="AK27">
        <v>51.394500000000001</v>
      </c>
      <c r="AL27">
        <v>2.3239999999999998</v>
      </c>
      <c r="AM27">
        <v>0</v>
      </c>
      <c r="AN27">
        <v>0.42086000000000001</v>
      </c>
      <c r="AO27">
        <v>0</v>
      </c>
      <c r="AP27">
        <v>4.4835000000000003</v>
      </c>
      <c r="AQ27">
        <v>39.375</v>
      </c>
      <c r="AR27">
        <v>2.2080000000000002</v>
      </c>
      <c r="AS27">
        <v>5.1117600000000003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2011.62228</v>
      </c>
      <c r="BB27">
        <v>24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677.37109999999996</v>
      </c>
      <c r="L28">
        <v>145</v>
      </c>
      <c r="M28">
        <v>92</v>
      </c>
      <c r="N28">
        <v>118.125</v>
      </c>
      <c r="O28">
        <v>123.66562500000001</v>
      </c>
      <c r="P28">
        <v>101.25</v>
      </c>
      <c r="Q28">
        <v>21.821809999999999</v>
      </c>
      <c r="R28">
        <v>35.384799999999998</v>
      </c>
      <c r="S28">
        <v>26.3901</v>
      </c>
      <c r="T28">
        <v>0</v>
      </c>
      <c r="U28">
        <v>418.77</v>
      </c>
      <c r="V28">
        <v>0</v>
      </c>
      <c r="W28">
        <v>0</v>
      </c>
      <c r="X28">
        <v>147.515625</v>
      </c>
      <c r="Y28">
        <v>0</v>
      </c>
      <c r="Z28">
        <v>0</v>
      </c>
      <c r="AA28">
        <v>0</v>
      </c>
      <c r="AB28">
        <v>0</v>
      </c>
      <c r="AC28">
        <v>0</v>
      </c>
      <c r="AD28">
        <v>9.1149000000000004</v>
      </c>
      <c r="AE28">
        <v>3.8490000000000002</v>
      </c>
      <c r="AF28">
        <v>8.8740000000000006</v>
      </c>
      <c r="AG28">
        <v>43.681199999999997</v>
      </c>
      <c r="AH28">
        <v>79.548000000000002</v>
      </c>
      <c r="AI28">
        <v>0</v>
      </c>
      <c r="AJ28">
        <v>0</v>
      </c>
      <c r="AK28">
        <v>51.394500000000001</v>
      </c>
      <c r="AL28">
        <v>2.3239999999999998</v>
      </c>
      <c r="AM28">
        <v>0</v>
      </c>
      <c r="AN28">
        <v>0.42086000000000001</v>
      </c>
      <c r="AO28">
        <v>0</v>
      </c>
      <c r="AP28">
        <v>4.4835000000000003</v>
      </c>
      <c r="AQ28">
        <v>55.125</v>
      </c>
      <c r="AR28">
        <v>4.4160000000000004</v>
      </c>
      <c r="AS28">
        <v>5.1117600000000003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2190.6335799999997</v>
      </c>
      <c r="BB28">
        <v>25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646.7432</v>
      </c>
      <c r="L29">
        <v>145</v>
      </c>
      <c r="M29">
        <v>92</v>
      </c>
      <c r="N29">
        <v>118.125</v>
      </c>
      <c r="O29">
        <v>123.66562500000001</v>
      </c>
      <c r="P29">
        <v>101.25</v>
      </c>
      <c r="Q29">
        <v>15.12181</v>
      </c>
      <c r="R29">
        <v>29.384799999999998</v>
      </c>
      <c r="S29">
        <v>18.293600000000001</v>
      </c>
      <c r="T29">
        <v>0</v>
      </c>
      <c r="U29">
        <v>418.77</v>
      </c>
      <c r="V29">
        <v>0</v>
      </c>
      <c r="W29">
        <v>0</v>
      </c>
      <c r="X29">
        <v>147.515625</v>
      </c>
      <c r="Y29">
        <v>0</v>
      </c>
      <c r="Z29">
        <v>0</v>
      </c>
      <c r="AA29">
        <v>0</v>
      </c>
      <c r="AB29">
        <v>0</v>
      </c>
      <c r="AC29">
        <v>0</v>
      </c>
      <c r="AD29">
        <v>18.229800000000001</v>
      </c>
      <c r="AE29">
        <v>14.113</v>
      </c>
      <c r="AF29">
        <v>17.748000000000001</v>
      </c>
      <c r="AG29">
        <v>43.681199999999997</v>
      </c>
      <c r="AH29">
        <v>116.9545</v>
      </c>
      <c r="AI29">
        <v>0</v>
      </c>
      <c r="AJ29">
        <v>0</v>
      </c>
      <c r="AK29">
        <v>51.394500000000001</v>
      </c>
      <c r="AL29">
        <v>2.3239999999999998</v>
      </c>
      <c r="AM29">
        <v>0</v>
      </c>
      <c r="AN29">
        <v>0.42086000000000001</v>
      </c>
      <c r="AO29">
        <v>0</v>
      </c>
      <c r="AP29">
        <v>4.4835000000000003</v>
      </c>
      <c r="AQ29">
        <v>62.244</v>
      </c>
      <c r="AR29">
        <v>39.744</v>
      </c>
      <c r="AS29">
        <v>5.1117600000000003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2247.31558</v>
      </c>
      <c r="BB29">
        <v>26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686.77995799999997</v>
      </c>
      <c r="L30">
        <v>234</v>
      </c>
      <c r="M30">
        <v>92</v>
      </c>
      <c r="N30">
        <v>118.125</v>
      </c>
      <c r="O30">
        <v>123.66562500000001</v>
      </c>
      <c r="P30">
        <v>101.25</v>
      </c>
      <c r="Q30">
        <v>19.197426</v>
      </c>
      <c r="R30">
        <v>42.390099999999997</v>
      </c>
      <c r="S30">
        <v>26.3901</v>
      </c>
      <c r="T30">
        <v>0</v>
      </c>
      <c r="U30">
        <v>418.77</v>
      </c>
      <c r="V30">
        <v>0</v>
      </c>
      <c r="W30">
        <v>0</v>
      </c>
      <c r="X30">
        <v>147.515625</v>
      </c>
      <c r="Y30">
        <v>0</v>
      </c>
      <c r="Z30">
        <v>0</v>
      </c>
      <c r="AA30">
        <v>0</v>
      </c>
      <c r="AB30">
        <v>13.17004</v>
      </c>
      <c r="AC30">
        <v>9.6778399999999998</v>
      </c>
      <c r="AD30">
        <v>27.3447</v>
      </c>
      <c r="AE30">
        <v>28.225999999999999</v>
      </c>
      <c r="AF30">
        <v>26.622</v>
      </c>
      <c r="AG30">
        <v>43.681199999999997</v>
      </c>
      <c r="AH30">
        <v>116.9545</v>
      </c>
      <c r="AI30">
        <v>0</v>
      </c>
      <c r="AJ30">
        <v>0</v>
      </c>
      <c r="AK30">
        <v>51.394500000000001</v>
      </c>
      <c r="AL30">
        <v>2.3239999999999998</v>
      </c>
      <c r="AM30">
        <v>0</v>
      </c>
      <c r="AN30">
        <v>0.42086000000000001</v>
      </c>
      <c r="AO30">
        <v>0</v>
      </c>
      <c r="AP30">
        <v>4.4835000000000003</v>
      </c>
      <c r="AQ30">
        <v>62.244</v>
      </c>
      <c r="AR30">
        <v>39.744</v>
      </c>
      <c r="AS30">
        <v>5.1117600000000003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2456.4795340000001</v>
      </c>
      <c r="BB30">
        <v>27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685.23209999999995</v>
      </c>
      <c r="L31">
        <v>234</v>
      </c>
      <c r="M31">
        <v>92</v>
      </c>
      <c r="N31">
        <v>118.125</v>
      </c>
      <c r="O31">
        <v>123.66562500000001</v>
      </c>
      <c r="P31">
        <v>101.625</v>
      </c>
      <c r="Q31">
        <v>21.404146999999998</v>
      </c>
      <c r="R31">
        <v>42.390099999999997</v>
      </c>
      <c r="S31">
        <v>26.3901</v>
      </c>
      <c r="T31">
        <v>0</v>
      </c>
      <c r="U31">
        <v>418.77</v>
      </c>
      <c r="V31">
        <v>0</v>
      </c>
      <c r="W31">
        <v>0</v>
      </c>
      <c r="X31">
        <v>147.515625</v>
      </c>
      <c r="Y31">
        <v>0</v>
      </c>
      <c r="Z31">
        <v>13.1076</v>
      </c>
      <c r="AA31">
        <v>0</v>
      </c>
      <c r="AB31">
        <v>26.34008</v>
      </c>
      <c r="AC31">
        <v>29.062808</v>
      </c>
      <c r="AD31">
        <v>36.544144000000003</v>
      </c>
      <c r="AE31">
        <v>49.436556000000003</v>
      </c>
      <c r="AF31">
        <v>30.565999999999999</v>
      </c>
      <c r="AG31">
        <v>43.681199999999997</v>
      </c>
      <c r="AH31">
        <v>140.34540000000001</v>
      </c>
      <c r="AI31">
        <v>3.819</v>
      </c>
      <c r="AJ31">
        <v>0</v>
      </c>
      <c r="AK31">
        <v>51.394500000000001</v>
      </c>
      <c r="AL31">
        <v>2.3239999999999998</v>
      </c>
      <c r="AM31">
        <v>0</v>
      </c>
      <c r="AN31">
        <v>0.42086000000000001</v>
      </c>
      <c r="AO31">
        <v>0</v>
      </c>
      <c r="AP31">
        <v>4.4835000000000003</v>
      </c>
      <c r="AQ31">
        <v>62.244</v>
      </c>
      <c r="AR31">
        <v>2.2080000000000002</v>
      </c>
      <c r="AS31">
        <v>5.1117600000000003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2527.2039050000003</v>
      </c>
      <c r="BB31">
        <v>28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686.77995799999997</v>
      </c>
      <c r="L32">
        <v>234</v>
      </c>
      <c r="M32">
        <v>92</v>
      </c>
      <c r="N32">
        <v>118.125</v>
      </c>
      <c r="O32">
        <v>123.66562500000001</v>
      </c>
      <c r="P32">
        <v>101.625</v>
      </c>
      <c r="Q32">
        <v>21.821809999999999</v>
      </c>
      <c r="R32">
        <v>42.390099999999997</v>
      </c>
      <c r="S32">
        <v>26.3901</v>
      </c>
      <c r="T32">
        <v>0</v>
      </c>
      <c r="U32">
        <v>418.77</v>
      </c>
      <c r="V32">
        <v>0</v>
      </c>
      <c r="W32">
        <v>0</v>
      </c>
      <c r="X32">
        <v>147.515625</v>
      </c>
      <c r="Y32">
        <v>0</v>
      </c>
      <c r="Z32">
        <v>13.1076</v>
      </c>
      <c r="AA32">
        <v>0</v>
      </c>
      <c r="AB32">
        <v>39.510120000000001</v>
      </c>
      <c r="AC32">
        <v>29.062808</v>
      </c>
      <c r="AD32">
        <v>36.544144000000003</v>
      </c>
      <c r="AE32">
        <v>49.436556000000003</v>
      </c>
      <c r="AF32">
        <v>30.565999999999999</v>
      </c>
      <c r="AG32">
        <v>43.681199999999997</v>
      </c>
      <c r="AH32">
        <v>140.34540000000001</v>
      </c>
      <c r="AI32">
        <v>16.548999999999999</v>
      </c>
      <c r="AJ32">
        <v>0</v>
      </c>
      <c r="AK32">
        <v>51.394500000000001</v>
      </c>
      <c r="AL32">
        <v>2.3239999999999998</v>
      </c>
      <c r="AM32">
        <v>0</v>
      </c>
      <c r="AN32">
        <v>0.42086000000000001</v>
      </c>
      <c r="AO32">
        <v>0</v>
      </c>
      <c r="AP32">
        <v>4.4835000000000003</v>
      </c>
      <c r="AQ32">
        <v>62.244</v>
      </c>
      <c r="AR32">
        <v>2.2080000000000002</v>
      </c>
      <c r="AS32">
        <v>5.1117600000000003</v>
      </c>
      <c r="AT32">
        <v>14.387138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2554.4598040000005</v>
      </c>
      <c r="BB32">
        <v>29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678.72209999999995</v>
      </c>
      <c r="L33">
        <v>234</v>
      </c>
      <c r="M33">
        <v>92</v>
      </c>
      <c r="N33">
        <v>118.125</v>
      </c>
      <c r="O33">
        <v>123.66562500000001</v>
      </c>
      <c r="P33">
        <v>101.625</v>
      </c>
      <c r="Q33">
        <v>21.821809999999999</v>
      </c>
      <c r="R33">
        <v>42.390099999999997</v>
      </c>
      <c r="S33">
        <v>26.3901</v>
      </c>
      <c r="T33">
        <v>0</v>
      </c>
      <c r="U33">
        <v>418.77</v>
      </c>
      <c r="V33">
        <v>0</v>
      </c>
      <c r="W33">
        <v>0</v>
      </c>
      <c r="X33">
        <v>147.515625</v>
      </c>
      <c r="Y33">
        <v>0</v>
      </c>
      <c r="Z33">
        <v>13.1076</v>
      </c>
      <c r="AA33">
        <v>0</v>
      </c>
      <c r="AB33">
        <v>39.510120000000001</v>
      </c>
      <c r="AC33">
        <v>29.062808</v>
      </c>
      <c r="AD33">
        <v>36.544144000000003</v>
      </c>
      <c r="AE33">
        <v>49.436556000000003</v>
      </c>
      <c r="AF33">
        <v>30.565999999999999</v>
      </c>
      <c r="AG33">
        <v>43.681199999999997</v>
      </c>
      <c r="AH33">
        <v>140.34540000000001</v>
      </c>
      <c r="AI33">
        <v>16.548999999999999</v>
      </c>
      <c r="AJ33">
        <v>0</v>
      </c>
      <c r="AK33">
        <v>51.394500000000001</v>
      </c>
      <c r="AL33">
        <v>2.3239999999999998</v>
      </c>
      <c r="AM33">
        <v>0</v>
      </c>
      <c r="AN33">
        <v>0.42086000000000001</v>
      </c>
      <c r="AO33">
        <v>0</v>
      </c>
      <c r="AP33">
        <v>4.4835000000000003</v>
      </c>
      <c r="AQ33">
        <v>62.244</v>
      </c>
      <c r="AR33">
        <v>2.2080000000000002</v>
      </c>
      <c r="AS33">
        <v>5.1117600000000003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2547.0116080000003</v>
      </c>
      <c r="BB33">
        <v>30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686.77995799999997</v>
      </c>
      <c r="L34">
        <v>234</v>
      </c>
      <c r="M34">
        <v>92</v>
      </c>
      <c r="N34">
        <v>118.125</v>
      </c>
      <c r="O34">
        <v>123.66562500000001</v>
      </c>
      <c r="P34">
        <v>101.625</v>
      </c>
      <c r="Q34">
        <v>21.821809999999999</v>
      </c>
      <c r="R34">
        <v>42.390099999999997</v>
      </c>
      <c r="S34">
        <v>26.3901</v>
      </c>
      <c r="T34">
        <v>0</v>
      </c>
      <c r="U34">
        <v>418.77</v>
      </c>
      <c r="V34">
        <v>0</v>
      </c>
      <c r="W34">
        <v>0</v>
      </c>
      <c r="X34">
        <v>147.515625</v>
      </c>
      <c r="Y34">
        <v>0</v>
      </c>
      <c r="Z34">
        <v>19.6614</v>
      </c>
      <c r="AA34">
        <v>0</v>
      </c>
      <c r="AB34">
        <v>39.510120000000001</v>
      </c>
      <c r="AC34">
        <v>29.062808</v>
      </c>
      <c r="AD34">
        <v>36.544144000000003</v>
      </c>
      <c r="AE34">
        <v>49.436556000000003</v>
      </c>
      <c r="AF34">
        <v>30.565999999999999</v>
      </c>
      <c r="AG34">
        <v>43.681199999999997</v>
      </c>
      <c r="AH34">
        <v>116.9545</v>
      </c>
      <c r="AI34">
        <v>16.548999999999999</v>
      </c>
      <c r="AJ34">
        <v>0</v>
      </c>
      <c r="AK34">
        <v>51.394500000000001</v>
      </c>
      <c r="AL34">
        <v>2.3239999999999998</v>
      </c>
      <c r="AM34">
        <v>0</v>
      </c>
      <c r="AN34">
        <v>0.42086000000000001</v>
      </c>
      <c r="AO34">
        <v>0</v>
      </c>
      <c r="AP34">
        <v>4.4835000000000003</v>
      </c>
      <c r="AQ34">
        <v>62.244</v>
      </c>
      <c r="AR34">
        <v>2.2080000000000002</v>
      </c>
      <c r="AS34">
        <v>5.1117600000000003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2538.2323659999997</v>
      </c>
      <c r="BB34">
        <v>31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686.77995799999997</v>
      </c>
      <c r="L35">
        <v>234</v>
      </c>
      <c r="M35">
        <v>92</v>
      </c>
      <c r="N35">
        <v>118.125</v>
      </c>
      <c r="O35">
        <v>123.66562500000001</v>
      </c>
      <c r="P35">
        <v>101.625</v>
      </c>
      <c r="Q35">
        <v>21.821809999999999</v>
      </c>
      <c r="R35">
        <v>42.390099999999997</v>
      </c>
      <c r="S35">
        <v>26.3901</v>
      </c>
      <c r="T35">
        <v>0</v>
      </c>
      <c r="U35">
        <v>418.77</v>
      </c>
      <c r="V35">
        <v>0</v>
      </c>
      <c r="W35">
        <v>0</v>
      </c>
      <c r="X35">
        <v>147.515625</v>
      </c>
      <c r="Y35">
        <v>0</v>
      </c>
      <c r="Z35">
        <v>19.6614</v>
      </c>
      <c r="AA35">
        <v>0</v>
      </c>
      <c r="AB35">
        <v>39.510120000000001</v>
      </c>
      <c r="AC35">
        <v>29.062808</v>
      </c>
      <c r="AD35">
        <v>36.544144000000003</v>
      </c>
      <c r="AE35">
        <v>49.436556000000003</v>
      </c>
      <c r="AF35">
        <v>30.565999999999999</v>
      </c>
      <c r="AG35">
        <v>43.681199999999997</v>
      </c>
      <c r="AH35">
        <v>93.563599999999994</v>
      </c>
      <c r="AI35">
        <v>16.548999999999999</v>
      </c>
      <c r="AJ35">
        <v>0</v>
      </c>
      <c r="AK35">
        <v>51.394500000000001</v>
      </c>
      <c r="AL35">
        <v>2.3239999999999998</v>
      </c>
      <c r="AM35">
        <v>0</v>
      </c>
      <c r="AN35">
        <v>0.42086000000000001</v>
      </c>
      <c r="AO35">
        <v>0</v>
      </c>
      <c r="AP35">
        <v>4.4835000000000003</v>
      </c>
      <c r="AQ35">
        <v>62.244</v>
      </c>
      <c r="AR35">
        <v>39.744</v>
      </c>
      <c r="AS35">
        <v>24.48264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2571.7483460000003</v>
      </c>
      <c r="BB35">
        <v>32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686.77995799999997</v>
      </c>
      <c r="L36">
        <v>234</v>
      </c>
      <c r="M36">
        <v>92</v>
      </c>
      <c r="N36">
        <v>118.125</v>
      </c>
      <c r="O36">
        <v>123.66562500000001</v>
      </c>
      <c r="P36">
        <v>101.625</v>
      </c>
      <c r="Q36">
        <v>21.821809999999999</v>
      </c>
      <c r="R36">
        <v>42.390099999999997</v>
      </c>
      <c r="S36">
        <v>26.3901</v>
      </c>
      <c r="T36">
        <v>0</v>
      </c>
      <c r="U36">
        <v>418.77</v>
      </c>
      <c r="V36">
        <v>0</v>
      </c>
      <c r="W36">
        <v>0</v>
      </c>
      <c r="X36">
        <v>147.515625</v>
      </c>
      <c r="Y36">
        <v>0</v>
      </c>
      <c r="Z36">
        <v>6.5537999999999998</v>
      </c>
      <c r="AA36">
        <v>0</v>
      </c>
      <c r="AB36">
        <v>26.260100000000001</v>
      </c>
      <c r="AC36">
        <v>19.35568</v>
      </c>
      <c r="AD36">
        <v>27.3447</v>
      </c>
      <c r="AE36">
        <v>49.436556000000003</v>
      </c>
      <c r="AF36">
        <v>30.565999999999999</v>
      </c>
      <c r="AG36">
        <v>43.681199999999997</v>
      </c>
      <c r="AH36">
        <v>93.563599999999994</v>
      </c>
      <c r="AI36">
        <v>3.819</v>
      </c>
      <c r="AJ36">
        <v>0</v>
      </c>
      <c r="AK36">
        <v>51.394500000000001</v>
      </c>
      <c r="AL36">
        <v>2.3239999999999998</v>
      </c>
      <c r="AM36">
        <v>0</v>
      </c>
      <c r="AN36">
        <v>0.42086000000000001</v>
      </c>
      <c r="AO36">
        <v>0</v>
      </c>
      <c r="AP36">
        <v>4.4835000000000003</v>
      </c>
      <c r="AQ36">
        <v>62.244</v>
      </c>
      <c r="AR36">
        <v>39.744</v>
      </c>
      <c r="AS36">
        <v>24.48264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2513.7541540000002</v>
      </c>
      <c r="BB36">
        <v>33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686.77995799999997</v>
      </c>
      <c r="L37">
        <v>234</v>
      </c>
      <c r="M37">
        <v>92</v>
      </c>
      <c r="N37">
        <v>118.125</v>
      </c>
      <c r="O37">
        <v>123.66562500000001</v>
      </c>
      <c r="P37">
        <v>101.625</v>
      </c>
      <c r="Q37">
        <v>21.821809999999999</v>
      </c>
      <c r="R37">
        <v>42.390099999999997</v>
      </c>
      <c r="S37">
        <v>26.3901</v>
      </c>
      <c r="T37">
        <v>0</v>
      </c>
      <c r="U37">
        <v>418.77</v>
      </c>
      <c r="V37">
        <v>0</v>
      </c>
      <c r="W37">
        <v>0</v>
      </c>
      <c r="X37">
        <v>147.515625</v>
      </c>
      <c r="Y37">
        <v>0</v>
      </c>
      <c r="Z37">
        <v>0</v>
      </c>
      <c r="AA37">
        <v>0</v>
      </c>
      <c r="AB37">
        <v>13.18337</v>
      </c>
      <c r="AC37">
        <v>9.6778399999999998</v>
      </c>
      <c r="AD37">
        <v>9.1149000000000004</v>
      </c>
      <c r="AE37">
        <v>28.225999999999999</v>
      </c>
      <c r="AF37">
        <v>17.748000000000001</v>
      </c>
      <c r="AG37">
        <v>43.681199999999997</v>
      </c>
      <c r="AH37">
        <v>70.172700000000006</v>
      </c>
      <c r="AI37">
        <v>0</v>
      </c>
      <c r="AJ37">
        <v>0</v>
      </c>
      <c r="AK37">
        <v>51.394500000000001</v>
      </c>
      <c r="AL37">
        <v>2.3239999999999998</v>
      </c>
      <c r="AM37">
        <v>0</v>
      </c>
      <c r="AN37">
        <v>0.42086000000000001</v>
      </c>
      <c r="AO37">
        <v>0</v>
      </c>
      <c r="AP37">
        <v>4.4835000000000003</v>
      </c>
      <c r="AQ37">
        <v>62.244</v>
      </c>
      <c r="AR37">
        <v>2.2080000000000002</v>
      </c>
      <c r="AS37">
        <v>24.48264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2367.4415280000007</v>
      </c>
      <c r="BB37">
        <v>34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686.77995799999997</v>
      </c>
      <c r="L38">
        <v>234</v>
      </c>
      <c r="M38">
        <v>92</v>
      </c>
      <c r="N38">
        <v>118.125</v>
      </c>
      <c r="O38">
        <v>123.66562500000001</v>
      </c>
      <c r="P38">
        <v>101.625</v>
      </c>
      <c r="Q38">
        <v>21.821809999999999</v>
      </c>
      <c r="R38">
        <v>42.390099999999997</v>
      </c>
      <c r="S38">
        <v>26.3901</v>
      </c>
      <c r="T38">
        <v>0</v>
      </c>
      <c r="U38">
        <v>418.77</v>
      </c>
      <c r="V38">
        <v>0</v>
      </c>
      <c r="W38">
        <v>0</v>
      </c>
      <c r="X38">
        <v>147.515625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14.113</v>
      </c>
      <c r="AF38">
        <v>17.748000000000001</v>
      </c>
      <c r="AG38">
        <v>43.681199999999997</v>
      </c>
      <c r="AH38">
        <v>45.645400000000002</v>
      </c>
      <c r="AI38">
        <v>0</v>
      </c>
      <c r="AJ38">
        <v>0</v>
      </c>
      <c r="AK38">
        <v>51.394500000000001</v>
      </c>
      <c r="AL38">
        <v>2.3239999999999998</v>
      </c>
      <c r="AM38">
        <v>0</v>
      </c>
      <c r="AN38">
        <v>0.42086000000000001</v>
      </c>
      <c r="AO38">
        <v>0</v>
      </c>
      <c r="AP38">
        <v>4.4835000000000003</v>
      </c>
      <c r="AQ38">
        <v>62.244</v>
      </c>
      <c r="AR38">
        <v>2.2080000000000002</v>
      </c>
      <c r="AS38">
        <v>24.48264</v>
      </c>
      <c r="AT38">
        <v>13.854281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2295.6825990000007</v>
      </c>
      <c r="BB38">
        <v>35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686.77995799999997</v>
      </c>
      <c r="L39">
        <v>234</v>
      </c>
      <c r="M39">
        <v>92</v>
      </c>
      <c r="N39">
        <v>118.125</v>
      </c>
      <c r="O39">
        <v>123.66562500000001</v>
      </c>
      <c r="P39">
        <v>101.625</v>
      </c>
      <c r="Q39">
        <v>21.821809999999999</v>
      </c>
      <c r="R39">
        <v>42.390099999999997</v>
      </c>
      <c r="S39">
        <v>26.3901</v>
      </c>
      <c r="T39">
        <v>0</v>
      </c>
      <c r="U39">
        <v>418.77</v>
      </c>
      <c r="V39">
        <v>0</v>
      </c>
      <c r="W39">
        <v>0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3.8490000000000002</v>
      </c>
      <c r="AF39">
        <v>17.748000000000001</v>
      </c>
      <c r="AG39">
        <v>43.681199999999997</v>
      </c>
      <c r="AH39">
        <v>20.834</v>
      </c>
      <c r="AI39">
        <v>0</v>
      </c>
      <c r="AJ39">
        <v>0</v>
      </c>
      <c r="AK39">
        <v>51.394500000000001</v>
      </c>
      <c r="AL39">
        <v>2.3239999999999998</v>
      </c>
      <c r="AM39">
        <v>0</v>
      </c>
      <c r="AN39">
        <v>0.42086000000000001</v>
      </c>
      <c r="AO39">
        <v>0</v>
      </c>
      <c r="AP39">
        <v>4.4835000000000003</v>
      </c>
      <c r="AQ39">
        <v>62.244</v>
      </c>
      <c r="AR39">
        <v>2.2080000000000002</v>
      </c>
      <c r="AS39">
        <v>10.089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2247.3560780000003</v>
      </c>
      <c r="BB39">
        <v>36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686.77995799999997</v>
      </c>
      <c r="L40">
        <v>234</v>
      </c>
      <c r="M40">
        <v>92</v>
      </c>
      <c r="N40">
        <v>118.125</v>
      </c>
      <c r="O40">
        <v>123.66562500000001</v>
      </c>
      <c r="P40">
        <v>101.625</v>
      </c>
      <c r="Q40">
        <v>21.821809999999999</v>
      </c>
      <c r="R40">
        <v>42.390099999999997</v>
      </c>
      <c r="S40">
        <v>26.3901</v>
      </c>
      <c r="T40">
        <v>0</v>
      </c>
      <c r="U40">
        <v>418.77</v>
      </c>
      <c r="V40">
        <v>0</v>
      </c>
      <c r="W40">
        <v>0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3.8490000000000002</v>
      </c>
      <c r="AF40">
        <v>17.748000000000001</v>
      </c>
      <c r="AG40">
        <v>43.681199999999997</v>
      </c>
      <c r="AH40">
        <v>0</v>
      </c>
      <c r="AI40">
        <v>0</v>
      </c>
      <c r="AJ40">
        <v>0</v>
      </c>
      <c r="AK40">
        <v>51.394500000000001</v>
      </c>
      <c r="AL40">
        <v>17.43</v>
      </c>
      <c r="AM40">
        <v>0</v>
      </c>
      <c r="AN40">
        <v>0.42086000000000001</v>
      </c>
      <c r="AO40">
        <v>0</v>
      </c>
      <c r="AP40">
        <v>4.4835000000000003</v>
      </c>
      <c r="AQ40">
        <v>62.244</v>
      </c>
      <c r="AR40">
        <v>2.2080000000000002</v>
      </c>
      <c r="AS40">
        <v>10.089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2241.6280780000002</v>
      </c>
      <c r="BB40">
        <v>37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686.74680000000001</v>
      </c>
      <c r="L41">
        <v>232.82</v>
      </c>
      <c r="M41">
        <v>92</v>
      </c>
      <c r="N41">
        <v>118.125</v>
      </c>
      <c r="O41">
        <v>123.66562500000001</v>
      </c>
      <c r="P41">
        <v>101.625</v>
      </c>
      <c r="Q41">
        <v>21.821809999999999</v>
      </c>
      <c r="R41">
        <v>42.390099999999997</v>
      </c>
      <c r="S41">
        <v>26.3901</v>
      </c>
      <c r="T41">
        <v>0</v>
      </c>
      <c r="U41">
        <v>418.77</v>
      </c>
      <c r="V41">
        <v>0</v>
      </c>
      <c r="W41">
        <v>0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3.8490000000000002</v>
      </c>
      <c r="AF41">
        <v>17.748000000000001</v>
      </c>
      <c r="AG41">
        <v>43.681199999999997</v>
      </c>
      <c r="AH41">
        <v>0</v>
      </c>
      <c r="AI41">
        <v>0</v>
      </c>
      <c r="AJ41">
        <v>0</v>
      </c>
      <c r="AK41">
        <v>51.394500000000001</v>
      </c>
      <c r="AL41">
        <v>53.451999999999998</v>
      </c>
      <c r="AM41">
        <v>0</v>
      </c>
      <c r="AN41">
        <v>0.42086000000000001</v>
      </c>
      <c r="AO41">
        <v>0</v>
      </c>
      <c r="AP41">
        <v>4.4835000000000003</v>
      </c>
      <c r="AQ41">
        <v>62.244</v>
      </c>
      <c r="AR41">
        <v>2.2080000000000002</v>
      </c>
      <c r="AS41">
        <v>10.089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2276.4369200000006</v>
      </c>
      <c r="BB41">
        <v>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686.74680000000001</v>
      </c>
      <c r="L42">
        <v>232.82</v>
      </c>
      <c r="M42">
        <v>92</v>
      </c>
      <c r="N42">
        <v>118.125</v>
      </c>
      <c r="O42">
        <v>123.66562500000001</v>
      </c>
      <c r="P42">
        <v>101.625</v>
      </c>
      <c r="Q42">
        <v>21.821809999999999</v>
      </c>
      <c r="R42">
        <v>42.390099999999997</v>
      </c>
      <c r="S42">
        <v>26.3901</v>
      </c>
      <c r="T42">
        <v>0</v>
      </c>
      <c r="U42">
        <v>418.77</v>
      </c>
      <c r="V42">
        <v>0</v>
      </c>
      <c r="W42">
        <v>0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3.8490000000000002</v>
      </c>
      <c r="AF42">
        <v>17.748000000000001</v>
      </c>
      <c r="AG42">
        <v>43.681199999999997</v>
      </c>
      <c r="AH42">
        <v>0</v>
      </c>
      <c r="AI42">
        <v>0</v>
      </c>
      <c r="AJ42">
        <v>0</v>
      </c>
      <c r="AK42">
        <v>51.394500000000001</v>
      </c>
      <c r="AL42">
        <v>53.451999999999998</v>
      </c>
      <c r="AM42">
        <v>0</v>
      </c>
      <c r="AN42">
        <v>0.42086000000000001</v>
      </c>
      <c r="AO42">
        <v>0</v>
      </c>
      <c r="AP42">
        <v>4.4835000000000003</v>
      </c>
      <c r="AQ42">
        <v>62.244</v>
      </c>
      <c r="AR42">
        <v>39.744</v>
      </c>
      <c r="AS42">
        <v>10.089</v>
      </c>
      <c r="AT42">
        <v>14.919995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2313.8961150000009</v>
      </c>
      <c r="BB42">
        <v>39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686.74680000000001</v>
      </c>
      <c r="L43">
        <v>232.82</v>
      </c>
      <c r="M43">
        <v>92</v>
      </c>
      <c r="N43">
        <v>118.125</v>
      </c>
      <c r="O43">
        <v>123.66562500000001</v>
      </c>
      <c r="P43">
        <v>67.5</v>
      </c>
      <c r="Q43">
        <v>21.821809999999999</v>
      </c>
      <c r="R43">
        <v>42.390099999999997</v>
      </c>
      <c r="S43">
        <v>26.3901</v>
      </c>
      <c r="T43">
        <v>0</v>
      </c>
      <c r="U43">
        <v>418.77</v>
      </c>
      <c r="V43">
        <v>0</v>
      </c>
      <c r="W43">
        <v>0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3.8490000000000002</v>
      </c>
      <c r="AF43">
        <v>17.748000000000001</v>
      </c>
      <c r="AG43">
        <v>43.681199999999997</v>
      </c>
      <c r="AH43">
        <v>0</v>
      </c>
      <c r="AI43">
        <v>0</v>
      </c>
      <c r="AJ43">
        <v>0</v>
      </c>
      <c r="AK43">
        <v>51.394500000000001</v>
      </c>
      <c r="AL43">
        <v>53.451999999999998</v>
      </c>
      <c r="AM43">
        <v>0</v>
      </c>
      <c r="AN43">
        <v>0.42086000000000001</v>
      </c>
      <c r="AO43">
        <v>0</v>
      </c>
      <c r="AP43">
        <v>8.3264999999999993</v>
      </c>
      <c r="AQ43">
        <v>46.683</v>
      </c>
      <c r="AR43">
        <v>39.744</v>
      </c>
      <c r="AS43">
        <v>10.089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2268.1299200000008</v>
      </c>
      <c r="BB43">
        <v>40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686.74680000000001</v>
      </c>
      <c r="L44">
        <v>232.82</v>
      </c>
      <c r="M44">
        <v>92</v>
      </c>
      <c r="N44">
        <v>118.125</v>
      </c>
      <c r="O44">
        <v>123.66562500000001</v>
      </c>
      <c r="P44">
        <v>67.5</v>
      </c>
      <c r="Q44">
        <v>21.821809999999999</v>
      </c>
      <c r="R44">
        <v>42.390099999999997</v>
      </c>
      <c r="S44">
        <v>26.3901</v>
      </c>
      <c r="T44">
        <v>0</v>
      </c>
      <c r="U44">
        <v>418.77</v>
      </c>
      <c r="V44">
        <v>0</v>
      </c>
      <c r="W44">
        <v>0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3.8490000000000002</v>
      </c>
      <c r="AF44">
        <v>17.748000000000001</v>
      </c>
      <c r="AG44">
        <v>43.681199999999997</v>
      </c>
      <c r="AH44">
        <v>0</v>
      </c>
      <c r="AI44">
        <v>0</v>
      </c>
      <c r="AJ44">
        <v>0</v>
      </c>
      <c r="AK44">
        <v>51.394500000000001</v>
      </c>
      <c r="AL44">
        <v>53.451999999999998</v>
      </c>
      <c r="AM44">
        <v>0</v>
      </c>
      <c r="AN44">
        <v>0.42086000000000001</v>
      </c>
      <c r="AO44">
        <v>0</v>
      </c>
      <c r="AP44">
        <v>8.3264999999999993</v>
      </c>
      <c r="AQ44">
        <v>46.683</v>
      </c>
      <c r="AR44">
        <v>2.2080000000000002</v>
      </c>
      <c r="AS44">
        <v>10.089</v>
      </c>
      <c r="AT44">
        <v>12.788567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2228.3856870000009</v>
      </c>
      <c r="BB44">
        <v>41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686.74680000000001</v>
      </c>
      <c r="L45">
        <v>216</v>
      </c>
      <c r="M45">
        <v>92</v>
      </c>
      <c r="N45">
        <v>118.125</v>
      </c>
      <c r="O45">
        <v>123.66562500000001</v>
      </c>
      <c r="P45">
        <v>67.5</v>
      </c>
      <c r="Q45">
        <v>18.28181</v>
      </c>
      <c r="R45">
        <v>35.622999999999998</v>
      </c>
      <c r="S45">
        <v>22.687000000000001</v>
      </c>
      <c r="T45">
        <v>0</v>
      </c>
      <c r="U45">
        <v>418.77</v>
      </c>
      <c r="V45">
        <v>0</v>
      </c>
      <c r="W45">
        <v>0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3.8490000000000002</v>
      </c>
      <c r="AF45">
        <v>17.748000000000001</v>
      </c>
      <c r="AG45">
        <v>43.681199999999997</v>
      </c>
      <c r="AH45">
        <v>0</v>
      </c>
      <c r="AI45">
        <v>0</v>
      </c>
      <c r="AJ45">
        <v>0</v>
      </c>
      <c r="AK45">
        <v>51.394500000000001</v>
      </c>
      <c r="AL45">
        <v>17.43</v>
      </c>
      <c r="AM45">
        <v>0</v>
      </c>
      <c r="AN45">
        <v>0.42086000000000001</v>
      </c>
      <c r="AO45">
        <v>0</v>
      </c>
      <c r="AP45">
        <v>8.3264999999999993</v>
      </c>
      <c r="AQ45">
        <v>46.683</v>
      </c>
      <c r="AR45">
        <v>4.4160000000000004</v>
      </c>
      <c r="AS45">
        <v>10.089</v>
      </c>
      <c r="AT45">
        <v>14.919995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2165.8729150000004</v>
      </c>
      <c r="BB45">
        <v>42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686.74680000000001</v>
      </c>
      <c r="L46">
        <v>216</v>
      </c>
      <c r="M46">
        <v>92</v>
      </c>
      <c r="N46">
        <v>118.125</v>
      </c>
      <c r="O46">
        <v>123.66562500000001</v>
      </c>
      <c r="P46">
        <v>67.5</v>
      </c>
      <c r="Q46">
        <v>18.28181</v>
      </c>
      <c r="R46">
        <v>35.622999999999998</v>
      </c>
      <c r="S46">
        <v>22.687000000000001</v>
      </c>
      <c r="T46">
        <v>0</v>
      </c>
      <c r="U46">
        <v>418.77</v>
      </c>
      <c r="V46">
        <v>0</v>
      </c>
      <c r="W46">
        <v>0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3.8490000000000002</v>
      </c>
      <c r="AF46">
        <v>17.748000000000001</v>
      </c>
      <c r="AG46">
        <v>43.681199999999997</v>
      </c>
      <c r="AH46">
        <v>0</v>
      </c>
      <c r="AI46">
        <v>0</v>
      </c>
      <c r="AJ46">
        <v>0</v>
      </c>
      <c r="AK46">
        <v>51.394500000000001</v>
      </c>
      <c r="AL46">
        <v>2.3239999999999998</v>
      </c>
      <c r="AM46">
        <v>0</v>
      </c>
      <c r="AN46">
        <v>0.42086000000000001</v>
      </c>
      <c r="AO46">
        <v>0</v>
      </c>
      <c r="AP46">
        <v>8.3264999999999993</v>
      </c>
      <c r="AQ46">
        <v>46.683</v>
      </c>
      <c r="AR46">
        <v>4.4160000000000004</v>
      </c>
      <c r="AS46">
        <v>10.089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2150.8437200000003</v>
      </c>
      <c r="BB46">
        <v>43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686.74680000000001</v>
      </c>
      <c r="L47">
        <v>211.68</v>
      </c>
      <c r="M47">
        <v>92</v>
      </c>
      <c r="N47">
        <v>118.125</v>
      </c>
      <c r="O47">
        <v>123.66562500000001</v>
      </c>
      <c r="P47">
        <v>67.5</v>
      </c>
      <c r="Q47">
        <v>18.28181</v>
      </c>
      <c r="R47">
        <v>35.622999999999998</v>
      </c>
      <c r="S47">
        <v>22.687000000000001</v>
      </c>
      <c r="T47">
        <v>0</v>
      </c>
      <c r="U47">
        <v>418.77</v>
      </c>
      <c r="V47">
        <v>0</v>
      </c>
      <c r="W47">
        <v>0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3.8490000000000002</v>
      </c>
      <c r="AF47">
        <v>8.8740000000000006</v>
      </c>
      <c r="AG47">
        <v>43.681199999999997</v>
      </c>
      <c r="AH47">
        <v>0</v>
      </c>
      <c r="AI47">
        <v>0</v>
      </c>
      <c r="AJ47">
        <v>0</v>
      </c>
      <c r="AK47">
        <v>51.394500000000001</v>
      </c>
      <c r="AL47">
        <v>2.3239999999999998</v>
      </c>
      <c r="AM47">
        <v>0</v>
      </c>
      <c r="AN47">
        <v>0.42086000000000001</v>
      </c>
      <c r="AO47">
        <v>0</v>
      </c>
      <c r="AP47">
        <v>4.4835000000000003</v>
      </c>
      <c r="AQ47">
        <v>46.683</v>
      </c>
      <c r="AR47">
        <v>2.76</v>
      </c>
      <c r="AS47">
        <v>5.1117600000000003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2127.1734799999999</v>
      </c>
      <c r="BB47">
        <v>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686.74680000000001</v>
      </c>
      <c r="L48">
        <v>211.68</v>
      </c>
      <c r="M48">
        <v>92</v>
      </c>
      <c r="N48">
        <v>118.125</v>
      </c>
      <c r="O48">
        <v>123.66562500000001</v>
      </c>
      <c r="P48">
        <v>67.5</v>
      </c>
      <c r="Q48">
        <v>18.28181</v>
      </c>
      <c r="R48">
        <v>35.622999999999998</v>
      </c>
      <c r="S48">
        <v>22.687000000000001</v>
      </c>
      <c r="T48">
        <v>0</v>
      </c>
      <c r="U48">
        <v>418.77</v>
      </c>
      <c r="V48">
        <v>0</v>
      </c>
      <c r="W48">
        <v>0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3.8490000000000002</v>
      </c>
      <c r="AF48">
        <v>8.8740000000000006</v>
      </c>
      <c r="AG48">
        <v>43.681199999999997</v>
      </c>
      <c r="AH48">
        <v>0</v>
      </c>
      <c r="AI48">
        <v>0</v>
      </c>
      <c r="AJ48">
        <v>0</v>
      </c>
      <c r="AK48">
        <v>51.394500000000001</v>
      </c>
      <c r="AL48">
        <v>2.3239999999999998</v>
      </c>
      <c r="AM48">
        <v>0</v>
      </c>
      <c r="AN48">
        <v>0.42086000000000001</v>
      </c>
      <c r="AO48">
        <v>0</v>
      </c>
      <c r="AP48">
        <v>4.4835000000000003</v>
      </c>
      <c r="AQ48">
        <v>36.728999999999999</v>
      </c>
      <c r="AR48">
        <v>2.76</v>
      </c>
      <c r="AS48">
        <v>5.1117600000000003</v>
      </c>
      <c r="AT48">
        <v>14.387138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2116.6098179999999</v>
      </c>
      <c r="BB48">
        <v>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686.74680000000001</v>
      </c>
      <c r="L49">
        <v>211.68</v>
      </c>
      <c r="M49">
        <v>92</v>
      </c>
      <c r="N49">
        <v>118.125</v>
      </c>
      <c r="O49">
        <v>123.66562500000001</v>
      </c>
      <c r="P49">
        <v>67.5</v>
      </c>
      <c r="Q49">
        <v>18.28181</v>
      </c>
      <c r="R49">
        <v>35.622999999999998</v>
      </c>
      <c r="S49">
        <v>22.687000000000001</v>
      </c>
      <c r="T49">
        <v>0</v>
      </c>
      <c r="U49">
        <v>418.77</v>
      </c>
      <c r="V49">
        <v>0</v>
      </c>
      <c r="W49">
        <v>0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3.8490000000000002</v>
      </c>
      <c r="AF49">
        <v>8.8740000000000006</v>
      </c>
      <c r="AG49">
        <v>43.681199999999997</v>
      </c>
      <c r="AH49">
        <v>0</v>
      </c>
      <c r="AI49">
        <v>0</v>
      </c>
      <c r="AJ49">
        <v>0</v>
      </c>
      <c r="AK49">
        <v>51.394500000000001</v>
      </c>
      <c r="AL49">
        <v>2.3239999999999998</v>
      </c>
      <c r="AM49">
        <v>0</v>
      </c>
      <c r="AN49">
        <v>0.42086000000000001</v>
      </c>
      <c r="AO49">
        <v>0</v>
      </c>
      <c r="AP49">
        <v>4.4835000000000003</v>
      </c>
      <c r="AQ49">
        <v>31.122</v>
      </c>
      <c r="AR49">
        <v>3.8639999999999999</v>
      </c>
      <c r="AS49">
        <v>5.1117600000000003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2112.7164799999996</v>
      </c>
      <c r="BB49">
        <v>46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686.74680000000001</v>
      </c>
      <c r="L50">
        <v>211.68</v>
      </c>
      <c r="M50">
        <v>92</v>
      </c>
      <c r="N50">
        <v>118.125</v>
      </c>
      <c r="O50">
        <v>123.66562500000001</v>
      </c>
      <c r="P50">
        <v>67.5</v>
      </c>
      <c r="Q50">
        <v>18.28181</v>
      </c>
      <c r="R50">
        <v>35.622999999999998</v>
      </c>
      <c r="S50">
        <v>22.687000000000001</v>
      </c>
      <c r="T50">
        <v>0</v>
      </c>
      <c r="U50">
        <v>418.77</v>
      </c>
      <c r="V50">
        <v>0</v>
      </c>
      <c r="W50">
        <v>0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3.8490000000000002</v>
      </c>
      <c r="AF50">
        <v>8.8740000000000006</v>
      </c>
      <c r="AG50">
        <v>43.681199999999997</v>
      </c>
      <c r="AH50">
        <v>0</v>
      </c>
      <c r="AI50">
        <v>0</v>
      </c>
      <c r="AJ50">
        <v>0</v>
      </c>
      <c r="AK50">
        <v>51.394500000000001</v>
      </c>
      <c r="AL50">
        <v>2.3239999999999998</v>
      </c>
      <c r="AM50">
        <v>0</v>
      </c>
      <c r="AN50">
        <v>0.42086000000000001</v>
      </c>
      <c r="AO50">
        <v>0</v>
      </c>
      <c r="AP50">
        <v>4.4835000000000003</v>
      </c>
      <c r="AQ50">
        <v>15.561</v>
      </c>
      <c r="AR50">
        <v>3.8639999999999999</v>
      </c>
      <c r="AS50">
        <v>5.1117600000000003</v>
      </c>
      <c r="AT50">
        <v>13.854281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2096.0129609999999</v>
      </c>
      <c r="BB50">
        <v>47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686.74680000000001</v>
      </c>
      <c r="L51">
        <v>211.68</v>
      </c>
      <c r="M51">
        <v>92</v>
      </c>
      <c r="N51">
        <v>118.125</v>
      </c>
      <c r="O51">
        <v>123.66562500000001</v>
      </c>
      <c r="P51">
        <v>66.75</v>
      </c>
      <c r="Q51">
        <v>18.28181</v>
      </c>
      <c r="R51">
        <v>35.622999999999998</v>
      </c>
      <c r="S51">
        <v>22.687000000000001</v>
      </c>
      <c r="T51">
        <v>0</v>
      </c>
      <c r="U51">
        <v>418.77</v>
      </c>
      <c r="V51">
        <v>0</v>
      </c>
      <c r="W51">
        <v>0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3.8490000000000002</v>
      </c>
      <c r="AF51">
        <v>8.8740000000000006</v>
      </c>
      <c r="AG51">
        <v>43.681199999999997</v>
      </c>
      <c r="AH51">
        <v>0</v>
      </c>
      <c r="AI51">
        <v>0</v>
      </c>
      <c r="AJ51">
        <v>0</v>
      </c>
      <c r="AK51">
        <v>51.394500000000001</v>
      </c>
      <c r="AL51">
        <v>2.3239999999999998</v>
      </c>
      <c r="AM51">
        <v>0</v>
      </c>
      <c r="AN51">
        <v>0.42086000000000001</v>
      </c>
      <c r="AO51">
        <v>0</v>
      </c>
      <c r="AP51">
        <v>4.4835000000000003</v>
      </c>
      <c r="AQ51">
        <v>0</v>
      </c>
      <c r="AR51">
        <v>3.8639999999999999</v>
      </c>
      <c r="AS51">
        <v>5.1117600000000003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2080.8444799999997</v>
      </c>
      <c r="BB51">
        <v>48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686.74680000000001</v>
      </c>
      <c r="L52">
        <v>211.68</v>
      </c>
      <c r="M52">
        <v>92</v>
      </c>
      <c r="N52">
        <v>118.125</v>
      </c>
      <c r="O52">
        <v>123.66562500000001</v>
      </c>
      <c r="P52">
        <v>66.75</v>
      </c>
      <c r="Q52">
        <v>18.28181</v>
      </c>
      <c r="R52">
        <v>35.622999999999998</v>
      </c>
      <c r="S52">
        <v>22.687000000000001</v>
      </c>
      <c r="T52">
        <v>0</v>
      </c>
      <c r="U52">
        <v>418.77</v>
      </c>
      <c r="V52">
        <v>0</v>
      </c>
      <c r="W52">
        <v>0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3.8490000000000002</v>
      </c>
      <c r="AF52">
        <v>8.8740000000000006</v>
      </c>
      <c r="AG52">
        <v>43.681199999999997</v>
      </c>
      <c r="AH52">
        <v>0</v>
      </c>
      <c r="AI52">
        <v>0</v>
      </c>
      <c r="AJ52">
        <v>0</v>
      </c>
      <c r="AK52">
        <v>51.394500000000001</v>
      </c>
      <c r="AL52">
        <v>2.3239999999999998</v>
      </c>
      <c r="AM52">
        <v>0</v>
      </c>
      <c r="AN52">
        <v>0.42086000000000001</v>
      </c>
      <c r="AO52">
        <v>0</v>
      </c>
      <c r="AP52">
        <v>4.4835000000000003</v>
      </c>
      <c r="AQ52">
        <v>0</v>
      </c>
      <c r="AR52">
        <v>3.8639999999999999</v>
      </c>
      <c r="AS52">
        <v>5.1117600000000003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2080.8444799999997</v>
      </c>
      <c r="BB52">
        <v>49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626.40890000000002</v>
      </c>
      <c r="L53">
        <v>201.68</v>
      </c>
      <c r="M53">
        <v>92</v>
      </c>
      <c r="N53">
        <v>118.125</v>
      </c>
      <c r="O53">
        <v>123.66562500000001</v>
      </c>
      <c r="P53">
        <v>66.375</v>
      </c>
      <c r="Q53">
        <v>18.28181</v>
      </c>
      <c r="R53">
        <v>35.622999999999998</v>
      </c>
      <c r="S53">
        <v>22.687000000000001</v>
      </c>
      <c r="T53">
        <v>0</v>
      </c>
      <c r="U53">
        <v>418.77</v>
      </c>
      <c r="V53">
        <v>0</v>
      </c>
      <c r="W53">
        <v>0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3.8490000000000002</v>
      </c>
      <c r="AF53">
        <v>8.8740000000000006</v>
      </c>
      <c r="AG53">
        <v>43.681199999999997</v>
      </c>
      <c r="AH53">
        <v>0</v>
      </c>
      <c r="AI53">
        <v>0</v>
      </c>
      <c r="AJ53">
        <v>0</v>
      </c>
      <c r="AK53">
        <v>51.394500000000001</v>
      </c>
      <c r="AL53">
        <v>2.3239999999999998</v>
      </c>
      <c r="AM53">
        <v>0</v>
      </c>
      <c r="AN53">
        <v>0.42086000000000001</v>
      </c>
      <c r="AO53">
        <v>0</v>
      </c>
      <c r="AP53">
        <v>4.4835000000000003</v>
      </c>
      <c r="AQ53">
        <v>0</v>
      </c>
      <c r="AR53">
        <v>3.8639999999999999</v>
      </c>
      <c r="AS53">
        <v>5.1117600000000003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2010.13158</v>
      </c>
      <c r="BB53">
        <v>50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666.50890000000004</v>
      </c>
      <c r="L54">
        <v>201.68</v>
      </c>
      <c r="M54">
        <v>92</v>
      </c>
      <c r="N54">
        <v>118.125</v>
      </c>
      <c r="O54">
        <v>123.66562500000001</v>
      </c>
      <c r="P54">
        <v>66.375</v>
      </c>
      <c r="Q54">
        <v>18.28181</v>
      </c>
      <c r="R54">
        <v>35.622999999999998</v>
      </c>
      <c r="S54">
        <v>22.687000000000001</v>
      </c>
      <c r="T54">
        <v>0</v>
      </c>
      <c r="U54">
        <v>418.77</v>
      </c>
      <c r="V54">
        <v>0</v>
      </c>
      <c r="W54">
        <v>0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3.8490000000000002</v>
      </c>
      <c r="AF54">
        <v>8.8740000000000006</v>
      </c>
      <c r="AG54">
        <v>43.681199999999997</v>
      </c>
      <c r="AH54">
        <v>0</v>
      </c>
      <c r="AI54">
        <v>0</v>
      </c>
      <c r="AJ54">
        <v>0</v>
      </c>
      <c r="AK54">
        <v>51.394500000000001</v>
      </c>
      <c r="AL54">
        <v>2.3239999999999998</v>
      </c>
      <c r="AM54">
        <v>0</v>
      </c>
      <c r="AN54">
        <v>0.42086000000000001</v>
      </c>
      <c r="AO54">
        <v>0</v>
      </c>
      <c r="AP54">
        <v>4.4835000000000003</v>
      </c>
      <c r="AQ54">
        <v>0</v>
      </c>
      <c r="AR54">
        <v>3.8639999999999999</v>
      </c>
      <c r="AS54">
        <v>5.1117600000000003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2050.2315800000001</v>
      </c>
      <c r="BB54">
        <v>51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657.40890000000002</v>
      </c>
      <c r="L55">
        <v>201.68</v>
      </c>
      <c r="M55">
        <v>92</v>
      </c>
      <c r="N55">
        <v>118.125</v>
      </c>
      <c r="O55">
        <v>123.66562500000001</v>
      </c>
      <c r="P55">
        <v>66.375</v>
      </c>
      <c r="Q55">
        <v>18.28181</v>
      </c>
      <c r="R55">
        <v>35.622999999999998</v>
      </c>
      <c r="S55">
        <v>22.687000000000001</v>
      </c>
      <c r="T55">
        <v>0</v>
      </c>
      <c r="U55">
        <v>418.77</v>
      </c>
      <c r="V55">
        <v>0</v>
      </c>
      <c r="W55">
        <v>0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3.8490000000000002</v>
      </c>
      <c r="AF55">
        <v>8.8740000000000006</v>
      </c>
      <c r="AG55">
        <v>43.681199999999997</v>
      </c>
      <c r="AH55">
        <v>0</v>
      </c>
      <c r="AI55">
        <v>0</v>
      </c>
      <c r="AJ55">
        <v>0</v>
      </c>
      <c r="AK55">
        <v>51.394500000000001</v>
      </c>
      <c r="AL55">
        <v>2.3239999999999998</v>
      </c>
      <c r="AM55">
        <v>0</v>
      </c>
      <c r="AN55">
        <v>0.42086000000000001</v>
      </c>
      <c r="AO55">
        <v>0</v>
      </c>
      <c r="AP55">
        <v>4.4835000000000003</v>
      </c>
      <c r="AQ55">
        <v>0</v>
      </c>
      <c r="AR55">
        <v>3.8639999999999999</v>
      </c>
      <c r="AS55">
        <v>5.1117600000000003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2041.13158</v>
      </c>
      <c r="BB55">
        <v>52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625.40890000000002</v>
      </c>
      <c r="L56">
        <v>167.68</v>
      </c>
      <c r="M56">
        <v>92</v>
      </c>
      <c r="N56">
        <v>118.125</v>
      </c>
      <c r="O56">
        <v>123.66562500000001</v>
      </c>
      <c r="P56">
        <v>66.375</v>
      </c>
      <c r="Q56">
        <v>18.28181</v>
      </c>
      <c r="R56">
        <v>35.622999999999998</v>
      </c>
      <c r="S56">
        <v>22.687000000000001</v>
      </c>
      <c r="T56">
        <v>0</v>
      </c>
      <c r="U56">
        <v>418.77</v>
      </c>
      <c r="V56">
        <v>0</v>
      </c>
      <c r="W56">
        <v>0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3.8490000000000002</v>
      </c>
      <c r="AF56">
        <v>8.8740000000000006</v>
      </c>
      <c r="AG56">
        <v>43.681199999999997</v>
      </c>
      <c r="AH56">
        <v>0</v>
      </c>
      <c r="AI56">
        <v>0</v>
      </c>
      <c r="AJ56">
        <v>0</v>
      </c>
      <c r="AK56">
        <v>51.394500000000001</v>
      </c>
      <c r="AL56">
        <v>2.3239999999999998</v>
      </c>
      <c r="AM56">
        <v>0</v>
      </c>
      <c r="AN56">
        <v>0.42086000000000001</v>
      </c>
      <c r="AO56">
        <v>0</v>
      </c>
      <c r="AP56">
        <v>4.4835000000000003</v>
      </c>
      <c r="AQ56">
        <v>0</v>
      </c>
      <c r="AR56">
        <v>3.8639999999999999</v>
      </c>
      <c r="AS56">
        <v>5.1117600000000003</v>
      </c>
      <c r="AT56">
        <v>14.067424000000001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1974.2022040000002</v>
      </c>
      <c r="BB56">
        <v>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536.21889999999996</v>
      </c>
      <c r="L57">
        <v>167.38</v>
      </c>
      <c r="M57">
        <v>92</v>
      </c>
      <c r="N57">
        <v>118.125</v>
      </c>
      <c r="O57">
        <v>123.66562500000001</v>
      </c>
      <c r="P57">
        <v>66.375</v>
      </c>
      <c r="Q57">
        <v>18.201809999999998</v>
      </c>
      <c r="R57">
        <v>35.463000000000001</v>
      </c>
      <c r="S57">
        <v>22.567</v>
      </c>
      <c r="T57">
        <v>0</v>
      </c>
      <c r="U57">
        <v>418.77</v>
      </c>
      <c r="V57">
        <v>0</v>
      </c>
      <c r="W57">
        <v>0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3.8490000000000002</v>
      </c>
      <c r="AF57">
        <v>8.8740000000000006</v>
      </c>
      <c r="AG57">
        <v>43.681199999999997</v>
      </c>
      <c r="AH57">
        <v>0</v>
      </c>
      <c r="AI57">
        <v>0</v>
      </c>
      <c r="AJ57">
        <v>0</v>
      </c>
      <c r="AK57">
        <v>51.394500000000001</v>
      </c>
      <c r="AL57">
        <v>2.3239999999999998</v>
      </c>
      <c r="AM57">
        <v>0</v>
      </c>
      <c r="AN57">
        <v>0.42086000000000001</v>
      </c>
      <c r="AO57">
        <v>0</v>
      </c>
      <c r="AP57">
        <v>4.4835000000000003</v>
      </c>
      <c r="AQ57">
        <v>0</v>
      </c>
      <c r="AR57">
        <v>4.4160000000000004</v>
      </c>
      <c r="AS57">
        <v>5.1117600000000003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1885.83358</v>
      </c>
      <c r="BB57">
        <v>54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538.21889999999996</v>
      </c>
      <c r="L58">
        <v>177.38</v>
      </c>
      <c r="M58">
        <v>92</v>
      </c>
      <c r="N58">
        <v>118.125</v>
      </c>
      <c r="O58">
        <v>123.66562500000001</v>
      </c>
      <c r="P58">
        <v>66.375</v>
      </c>
      <c r="Q58">
        <v>18.201809999999998</v>
      </c>
      <c r="R58">
        <v>35.463000000000001</v>
      </c>
      <c r="S58">
        <v>22.567</v>
      </c>
      <c r="T58">
        <v>0</v>
      </c>
      <c r="U58">
        <v>418.77</v>
      </c>
      <c r="V58">
        <v>0</v>
      </c>
      <c r="W58">
        <v>0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3.8490000000000002</v>
      </c>
      <c r="AF58">
        <v>8.8740000000000006</v>
      </c>
      <c r="AG58">
        <v>43.681199999999997</v>
      </c>
      <c r="AH58">
        <v>0</v>
      </c>
      <c r="AI58">
        <v>0</v>
      </c>
      <c r="AJ58">
        <v>0</v>
      </c>
      <c r="AK58">
        <v>51.394500000000001</v>
      </c>
      <c r="AL58">
        <v>2.3239999999999998</v>
      </c>
      <c r="AM58">
        <v>0</v>
      </c>
      <c r="AN58">
        <v>0.42086000000000001</v>
      </c>
      <c r="AO58">
        <v>0</v>
      </c>
      <c r="AP58">
        <v>4.4835000000000003</v>
      </c>
      <c r="AQ58">
        <v>0</v>
      </c>
      <c r="AR58">
        <v>4.4160000000000004</v>
      </c>
      <c r="AS58">
        <v>5.1117600000000003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1897.83358</v>
      </c>
      <c r="BB58">
        <v>55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515.21889999999996</v>
      </c>
      <c r="L59">
        <v>177.38</v>
      </c>
      <c r="M59">
        <v>92</v>
      </c>
      <c r="N59">
        <v>118.125</v>
      </c>
      <c r="O59">
        <v>123.66562500000001</v>
      </c>
      <c r="P59">
        <v>66.375</v>
      </c>
      <c r="Q59">
        <v>18.201809999999998</v>
      </c>
      <c r="R59">
        <v>35.463000000000001</v>
      </c>
      <c r="S59">
        <v>22.567</v>
      </c>
      <c r="T59">
        <v>0</v>
      </c>
      <c r="U59">
        <v>418.77</v>
      </c>
      <c r="V59">
        <v>0</v>
      </c>
      <c r="W59">
        <v>0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3.8490000000000002</v>
      </c>
      <c r="AF59">
        <v>8.8740000000000006</v>
      </c>
      <c r="AG59">
        <v>43.681199999999997</v>
      </c>
      <c r="AH59">
        <v>0</v>
      </c>
      <c r="AI59">
        <v>0</v>
      </c>
      <c r="AJ59">
        <v>0</v>
      </c>
      <c r="AK59">
        <v>51.394500000000001</v>
      </c>
      <c r="AL59">
        <v>2.3239999999999998</v>
      </c>
      <c r="AM59">
        <v>0</v>
      </c>
      <c r="AN59">
        <v>0.42086000000000001</v>
      </c>
      <c r="AO59">
        <v>0</v>
      </c>
      <c r="AP59">
        <v>4.4835000000000003</v>
      </c>
      <c r="AQ59">
        <v>0</v>
      </c>
      <c r="AR59">
        <v>5.52</v>
      </c>
      <c r="AS59">
        <v>5.1117600000000003</v>
      </c>
      <c r="AT59">
        <v>14.387138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1875.3279180000002</v>
      </c>
      <c r="BB59">
        <v>56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564.21889999999996</v>
      </c>
      <c r="L60">
        <v>167.38</v>
      </c>
      <c r="M60">
        <v>92</v>
      </c>
      <c r="N60">
        <v>118.125</v>
      </c>
      <c r="O60">
        <v>123.66562500000001</v>
      </c>
      <c r="P60">
        <v>66.375</v>
      </c>
      <c r="Q60">
        <v>18.201809999999998</v>
      </c>
      <c r="R60">
        <v>35.463000000000001</v>
      </c>
      <c r="S60">
        <v>22.567</v>
      </c>
      <c r="T60">
        <v>0</v>
      </c>
      <c r="U60">
        <v>418.77</v>
      </c>
      <c r="V60">
        <v>0</v>
      </c>
      <c r="W60">
        <v>0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3.8490000000000002</v>
      </c>
      <c r="AF60">
        <v>8.8740000000000006</v>
      </c>
      <c r="AG60">
        <v>43.681199999999997</v>
      </c>
      <c r="AH60">
        <v>0</v>
      </c>
      <c r="AI60">
        <v>0</v>
      </c>
      <c r="AJ60">
        <v>0</v>
      </c>
      <c r="AK60">
        <v>51.394500000000001</v>
      </c>
      <c r="AL60">
        <v>2.3239999999999998</v>
      </c>
      <c r="AM60">
        <v>0</v>
      </c>
      <c r="AN60">
        <v>0.42086000000000001</v>
      </c>
      <c r="AO60">
        <v>0</v>
      </c>
      <c r="AP60">
        <v>4.4835000000000003</v>
      </c>
      <c r="AQ60">
        <v>0</v>
      </c>
      <c r="AR60">
        <v>5.52</v>
      </c>
      <c r="AS60">
        <v>5.1117600000000003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1914.93758</v>
      </c>
      <c r="BB60">
        <v>57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551.21889999999996</v>
      </c>
      <c r="L61">
        <v>157.38</v>
      </c>
      <c r="M61">
        <v>92</v>
      </c>
      <c r="N61">
        <v>118.125</v>
      </c>
      <c r="O61">
        <v>123.66562500000001</v>
      </c>
      <c r="P61">
        <v>66.375</v>
      </c>
      <c r="Q61">
        <v>18.201809999999998</v>
      </c>
      <c r="R61">
        <v>35.463000000000001</v>
      </c>
      <c r="S61">
        <v>22.567</v>
      </c>
      <c r="T61">
        <v>0</v>
      </c>
      <c r="U61">
        <v>418.77</v>
      </c>
      <c r="V61">
        <v>0</v>
      </c>
      <c r="W61">
        <v>0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3.8490000000000002</v>
      </c>
      <c r="AF61">
        <v>8.8740000000000006</v>
      </c>
      <c r="AG61">
        <v>43.681199999999997</v>
      </c>
      <c r="AH61">
        <v>0</v>
      </c>
      <c r="AI61">
        <v>0</v>
      </c>
      <c r="AJ61">
        <v>0</v>
      </c>
      <c r="AK61">
        <v>51.394500000000001</v>
      </c>
      <c r="AL61">
        <v>2.3239999999999998</v>
      </c>
      <c r="AM61">
        <v>0</v>
      </c>
      <c r="AN61">
        <v>0.42086000000000001</v>
      </c>
      <c r="AO61">
        <v>0</v>
      </c>
      <c r="AP61">
        <v>4.4835000000000003</v>
      </c>
      <c r="AQ61">
        <v>0</v>
      </c>
      <c r="AR61">
        <v>6.6239999999999997</v>
      </c>
      <c r="AS61">
        <v>5.1117600000000003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1893.0415800000001</v>
      </c>
      <c r="BB61">
        <v>58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500.20890000000003</v>
      </c>
      <c r="L62">
        <v>147.38</v>
      </c>
      <c r="M62">
        <v>92</v>
      </c>
      <c r="N62">
        <v>118.125</v>
      </c>
      <c r="O62">
        <v>123.66562500000001</v>
      </c>
      <c r="P62">
        <v>66.375</v>
      </c>
      <c r="Q62">
        <v>18.201809999999998</v>
      </c>
      <c r="R62">
        <v>35.463000000000001</v>
      </c>
      <c r="S62">
        <v>22.567</v>
      </c>
      <c r="T62">
        <v>0</v>
      </c>
      <c r="U62">
        <v>418.77</v>
      </c>
      <c r="V62">
        <v>0</v>
      </c>
      <c r="W62">
        <v>0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3.8490000000000002</v>
      </c>
      <c r="AF62">
        <v>8.8740000000000006</v>
      </c>
      <c r="AG62">
        <v>43.681199999999997</v>
      </c>
      <c r="AH62">
        <v>0</v>
      </c>
      <c r="AI62">
        <v>0</v>
      </c>
      <c r="AJ62">
        <v>0</v>
      </c>
      <c r="AK62">
        <v>51.394500000000001</v>
      </c>
      <c r="AL62">
        <v>2.3239999999999998</v>
      </c>
      <c r="AM62">
        <v>0</v>
      </c>
      <c r="AN62">
        <v>0.42086000000000001</v>
      </c>
      <c r="AO62">
        <v>0</v>
      </c>
      <c r="AP62">
        <v>4.4835000000000003</v>
      </c>
      <c r="AQ62">
        <v>0</v>
      </c>
      <c r="AR62">
        <v>6.6239999999999997</v>
      </c>
      <c r="AS62">
        <v>5.1117600000000003</v>
      </c>
      <c r="AT62">
        <v>12.255710000000001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1829.2904899999999</v>
      </c>
      <c r="BB62">
        <v>59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524.20889999999997</v>
      </c>
      <c r="L63">
        <v>137.38</v>
      </c>
      <c r="M63">
        <v>92</v>
      </c>
      <c r="N63">
        <v>118.125</v>
      </c>
      <c r="O63">
        <v>123.66562500000001</v>
      </c>
      <c r="P63">
        <v>66.375</v>
      </c>
      <c r="Q63">
        <v>18.201809999999998</v>
      </c>
      <c r="R63">
        <v>35.463000000000001</v>
      </c>
      <c r="S63">
        <v>22.567</v>
      </c>
      <c r="T63">
        <v>0</v>
      </c>
      <c r="U63">
        <v>418.77</v>
      </c>
      <c r="V63">
        <v>0</v>
      </c>
      <c r="W63">
        <v>0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3.8490000000000002</v>
      </c>
      <c r="AF63">
        <v>8.8740000000000006</v>
      </c>
      <c r="AG63">
        <v>43.681199999999997</v>
      </c>
      <c r="AH63">
        <v>0</v>
      </c>
      <c r="AI63">
        <v>0</v>
      </c>
      <c r="AJ63">
        <v>0</v>
      </c>
      <c r="AK63">
        <v>51.394500000000001</v>
      </c>
      <c r="AL63">
        <v>2.3239999999999998</v>
      </c>
      <c r="AM63">
        <v>0</v>
      </c>
      <c r="AN63">
        <v>0.42086000000000001</v>
      </c>
      <c r="AO63">
        <v>0</v>
      </c>
      <c r="AP63">
        <v>4.4835000000000003</v>
      </c>
      <c r="AQ63">
        <v>0</v>
      </c>
      <c r="AR63">
        <v>6.6239999999999997</v>
      </c>
      <c r="AS63">
        <v>5.1117600000000003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1846.0315799999998</v>
      </c>
      <c r="BB63">
        <v>60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540.20889999999997</v>
      </c>
      <c r="L64">
        <v>132.38</v>
      </c>
      <c r="M64">
        <v>92</v>
      </c>
      <c r="N64">
        <v>118.125</v>
      </c>
      <c r="O64">
        <v>123.66562500000001</v>
      </c>
      <c r="P64">
        <v>66.375</v>
      </c>
      <c r="Q64">
        <v>18.201809999999998</v>
      </c>
      <c r="R64">
        <v>35.463000000000001</v>
      </c>
      <c r="S64">
        <v>22.567</v>
      </c>
      <c r="T64">
        <v>0</v>
      </c>
      <c r="U64">
        <v>418.77</v>
      </c>
      <c r="V64">
        <v>0</v>
      </c>
      <c r="W64">
        <v>0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3.8490000000000002</v>
      </c>
      <c r="AF64">
        <v>8.8740000000000006</v>
      </c>
      <c r="AG64">
        <v>43.681199999999997</v>
      </c>
      <c r="AH64">
        <v>0</v>
      </c>
      <c r="AI64">
        <v>0</v>
      </c>
      <c r="AJ64">
        <v>0</v>
      </c>
      <c r="AK64">
        <v>51.394500000000001</v>
      </c>
      <c r="AL64">
        <v>2.3239999999999998</v>
      </c>
      <c r="AM64">
        <v>0</v>
      </c>
      <c r="AN64">
        <v>0.42086000000000001</v>
      </c>
      <c r="AO64">
        <v>0</v>
      </c>
      <c r="AP64">
        <v>4.4835000000000003</v>
      </c>
      <c r="AQ64">
        <v>0</v>
      </c>
      <c r="AR64">
        <v>6.6239999999999997</v>
      </c>
      <c r="AS64">
        <v>5.1117600000000003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1857.0315799999998</v>
      </c>
      <c r="BB64">
        <v>61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513.21889999999996</v>
      </c>
      <c r="L65">
        <v>127.38</v>
      </c>
      <c r="M65">
        <v>92</v>
      </c>
      <c r="N65">
        <v>118.125</v>
      </c>
      <c r="O65">
        <v>123.66562500000001</v>
      </c>
      <c r="P65">
        <v>66.375</v>
      </c>
      <c r="Q65">
        <v>18.201809999999998</v>
      </c>
      <c r="R65">
        <v>35.463000000000001</v>
      </c>
      <c r="S65">
        <v>22.567</v>
      </c>
      <c r="T65">
        <v>0</v>
      </c>
      <c r="U65">
        <v>418.77</v>
      </c>
      <c r="V65">
        <v>0</v>
      </c>
      <c r="W65">
        <v>0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3.8490000000000002</v>
      </c>
      <c r="AF65">
        <v>8.8740000000000006</v>
      </c>
      <c r="AG65">
        <v>43.681199999999997</v>
      </c>
      <c r="AH65">
        <v>0</v>
      </c>
      <c r="AI65">
        <v>0</v>
      </c>
      <c r="AJ65">
        <v>0</v>
      </c>
      <c r="AK65">
        <v>51.394500000000001</v>
      </c>
      <c r="AL65">
        <v>2.3239999999999998</v>
      </c>
      <c r="AM65">
        <v>0</v>
      </c>
      <c r="AN65">
        <v>0.42086000000000001</v>
      </c>
      <c r="AO65">
        <v>0</v>
      </c>
      <c r="AP65">
        <v>4.4835000000000003</v>
      </c>
      <c r="AQ65">
        <v>0</v>
      </c>
      <c r="AR65">
        <v>6.6239999999999997</v>
      </c>
      <c r="AS65">
        <v>5.1117600000000003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1825.0415800000001</v>
      </c>
      <c r="BB65">
        <v>62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573.21889999999996</v>
      </c>
      <c r="L66">
        <v>132.38</v>
      </c>
      <c r="M66">
        <v>92</v>
      </c>
      <c r="N66">
        <v>118.125</v>
      </c>
      <c r="O66">
        <v>123.66562500000001</v>
      </c>
      <c r="P66">
        <v>66.375</v>
      </c>
      <c r="Q66">
        <v>18.201809999999998</v>
      </c>
      <c r="R66">
        <v>35.463000000000001</v>
      </c>
      <c r="S66">
        <v>22.567</v>
      </c>
      <c r="T66">
        <v>0</v>
      </c>
      <c r="U66">
        <v>418.77</v>
      </c>
      <c r="V66">
        <v>0</v>
      </c>
      <c r="W66">
        <v>0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3.8490000000000002</v>
      </c>
      <c r="AF66">
        <v>8.8740000000000006</v>
      </c>
      <c r="AG66">
        <v>43.681199999999997</v>
      </c>
      <c r="AH66">
        <v>0</v>
      </c>
      <c r="AI66">
        <v>0</v>
      </c>
      <c r="AJ66">
        <v>0</v>
      </c>
      <c r="AK66">
        <v>51.394500000000001</v>
      </c>
      <c r="AL66">
        <v>2.3239999999999998</v>
      </c>
      <c r="AM66">
        <v>0</v>
      </c>
      <c r="AN66">
        <v>0.42086000000000001</v>
      </c>
      <c r="AO66">
        <v>0</v>
      </c>
      <c r="AP66">
        <v>4.4835000000000003</v>
      </c>
      <c r="AQ66">
        <v>0</v>
      </c>
      <c r="AR66">
        <v>6.6239999999999997</v>
      </c>
      <c r="AS66">
        <v>5.1117600000000003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1890.0415800000001</v>
      </c>
      <c r="BB66">
        <v>63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637.40890000000002</v>
      </c>
      <c r="L67">
        <v>142.38</v>
      </c>
      <c r="M67">
        <v>92</v>
      </c>
      <c r="N67">
        <v>118.125</v>
      </c>
      <c r="O67">
        <v>123.66562500000001</v>
      </c>
      <c r="P67">
        <v>66.375</v>
      </c>
      <c r="Q67">
        <v>18.201809999999998</v>
      </c>
      <c r="R67">
        <v>35.463000000000001</v>
      </c>
      <c r="S67">
        <v>22.567</v>
      </c>
      <c r="T67">
        <v>0</v>
      </c>
      <c r="U67">
        <v>418.77</v>
      </c>
      <c r="V67">
        <v>0</v>
      </c>
      <c r="W67">
        <v>0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3.8490000000000002</v>
      </c>
      <c r="AF67">
        <v>8.8740000000000006</v>
      </c>
      <c r="AG67">
        <v>43.681199999999997</v>
      </c>
      <c r="AH67">
        <v>0</v>
      </c>
      <c r="AI67">
        <v>0</v>
      </c>
      <c r="AJ67">
        <v>0</v>
      </c>
      <c r="AK67">
        <v>51.394500000000001</v>
      </c>
      <c r="AL67">
        <v>2.3239999999999998</v>
      </c>
      <c r="AM67">
        <v>0</v>
      </c>
      <c r="AN67">
        <v>0.42086000000000001</v>
      </c>
      <c r="AO67">
        <v>0</v>
      </c>
      <c r="AP67">
        <v>3.2025000000000001</v>
      </c>
      <c r="AQ67">
        <v>0</v>
      </c>
      <c r="AR67">
        <v>3.3119999999999998</v>
      </c>
      <c r="AS67">
        <v>5.1117600000000003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1959.63858</v>
      </c>
      <c r="BB67">
        <v>64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612.40890000000002</v>
      </c>
      <c r="L68">
        <v>142.38</v>
      </c>
      <c r="M68">
        <v>92</v>
      </c>
      <c r="N68">
        <v>118.125</v>
      </c>
      <c r="O68">
        <v>123.66562500000001</v>
      </c>
      <c r="P68">
        <v>66.375</v>
      </c>
      <c r="Q68">
        <v>18.201809999999998</v>
      </c>
      <c r="R68">
        <v>35.463000000000001</v>
      </c>
      <c r="S68">
        <v>22.567</v>
      </c>
      <c r="T68">
        <v>0</v>
      </c>
      <c r="U68">
        <v>418.77</v>
      </c>
      <c r="V68">
        <v>0</v>
      </c>
      <c r="W68">
        <v>0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3.8490000000000002</v>
      </c>
      <c r="AF68">
        <v>8.8740000000000006</v>
      </c>
      <c r="AG68">
        <v>43.681199999999997</v>
      </c>
      <c r="AH68">
        <v>18.3718</v>
      </c>
      <c r="AI68">
        <v>0</v>
      </c>
      <c r="AJ68">
        <v>0</v>
      </c>
      <c r="AK68">
        <v>51.394500000000001</v>
      </c>
      <c r="AL68">
        <v>2.3239999999999998</v>
      </c>
      <c r="AM68">
        <v>0</v>
      </c>
      <c r="AN68">
        <v>0.42086000000000001</v>
      </c>
      <c r="AO68">
        <v>0</v>
      </c>
      <c r="AP68">
        <v>3.2025000000000001</v>
      </c>
      <c r="AQ68">
        <v>12.6</v>
      </c>
      <c r="AR68">
        <v>3.3119999999999998</v>
      </c>
      <c r="AS68">
        <v>5.1117600000000003</v>
      </c>
      <c r="AT68">
        <v>12.255710000000001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1962.8692899999999</v>
      </c>
      <c r="BB68">
        <v>65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637.40890000000002</v>
      </c>
      <c r="L69">
        <v>201.38</v>
      </c>
      <c r="M69">
        <v>92</v>
      </c>
      <c r="N69">
        <v>118.125</v>
      </c>
      <c r="O69">
        <v>123.66562500000001</v>
      </c>
      <c r="P69">
        <v>66.375</v>
      </c>
      <c r="Q69">
        <v>18.201809999999998</v>
      </c>
      <c r="R69">
        <v>35.463000000000001</v>
      </c>
      <c r="S69">
        <v>22.567</v>
      </c>
      <c r="T69">
        <v>0</v>
      </c>
      <c r="U69">
        <v>418.77</v>
      </c>
      <c r="V69">
        <v>0</v>
      </c>
      <c r="W69">
        <v>0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3.8490000000000002</v>
      </c>
      <c r="AF69">
        <v>8.8740000000000006</v>
      </c>
      <c r="AG69">
        <v>43.681199999999997</v>
      </c>
      <c r="AH69">
        <v>23.390899999999998</v>
      </c>
      <c r="AI69">
        <v>0</v>
      </c>
      <c r="AJ69">
        <v>0</v>
      </c>
      <c r="AK69">
        <v>51.394500000000001</v>
      </c>
      <c r="AL69">
        <v>2.3239999999999998</v>
      </c>
      <c r="AM69">
        <v>0</v>
      </c>
      <c r="AN69">
        <v>0.42086000000000001</v>
      </c>
      <c r="AO69">
        <v>0</v>
      </c>
      <c r="AP69">
        <v>3.2025000000000001</v>
      </c>
      <c r="AQ69">
        <v>23.625</v>
      </c>
      <c r="AR69">
        <v>3.3119999999999998</v>
      </c>
      <c r="AS69">
        <v>5.1117600000000003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2065.6544800000001</v>
      </c>
      <c r="BB69">
        <v>66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661.40890000000002</v>
      </c>
      <c r="L70">
        <v>201.38</v>
      </c>
      <c r="M70">
        <v>92</v>
      </c>
      <c r="N70">
        <v>118.125</v>
      </c>
      <c r="O70">
        <v>123.66562500000001</v>
      </c>
      <c r="P70">
        <v>66.375</v>
      </c>
      <c r="Q70">
        <v>18.201809999999998</v>
      </c>
      <c r="R70">
        <v>35.463000000000001</v>
      </c>
      <c r="S70">
        <v>22.567</v>
      </c>
      <c r="T70">
        <v>0</v>
      </c>
      <c r="U70">
        <v>418.77</v>
      </c>
      <c r="V70">
        <v>0</v>
      </c>
      <c r="W70">
        <v>0</v>
      </c>
      <c r="X70">
        <v>147.515625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7.9260000000000002</v>
      </c>
      <c r="AE70">
        <v>3.8490000000000002</v>
      </c>
      <c r="AF70">
        <v>8.8740000000000006</v>
      </c>
      <c r="AG70">
        <v>43.681199999999997</v>
      </c>
      <c r="AH70">
        <v>46.781799999999997</v>
      </c>
      <c r="AI70">
        <v>0</v>
      </c>
      <c r="AJ70">
        <v>0</v>
      </c>
      <c r="AK70">
        <v>51.394500000000001</v>
      </c>
      <c r="AL70">
        <v>2.3239999999999998</v>
      </c>
      <c r="AM70">
        <v>0</v>
      </c>
      <c r="AN70">
        <v>0.42086000000000001</v>
      </c>
      <c r="AO70">
        <v>0</v>
      </c>
      <c r="AP70">
        <v>2.4339</v>
      </c>
      <c r="AQ70">
        <v>36.225000000000001</v>
      </c>
      <c r="AR70">
        <v>3.3119999999999998</v>
      </c>
      <c r="AS70">
        <v>5.1117600000000003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2132.8027799999995</v>
      </c>
      <c r="BB70">
        <v>67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630.40890000000002</v>
      </c>
      <c r="L71">
        <v>219</v>
      </c>
      <c r="M71">
        <v>92</v>
      </c>
      <c r="N71">
        <v>118.125</v>
      </c>
      <c r="O71">
        <v>123.66562500000001</v>
      </c>
      <c r="P71">
        <v>66.75</v>
      </c>
      <c r="Q71">
        <v>18.201809999999998</v>
      </c>
      <c r="R71">
        <v>35.463000000000001</v>
      </c>
      <c r="S71">
        <v>22.567</v>
      </c>
      <c r="T71">
        <v>0</v>
      </c>
      <c r="U71">
        <v>418.77</v>
      </c>
      <c r="V71">
        <v>0</v>
      </c>
      <c r="W71">
        <v>0</v>
      </c>
      <c r="X71">
        <v>147.515625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18.229800000000001</v>
      </c>
      <c r="AE71">
        <v>3.8490000000000002</v>
      </c>
      <c r="AF71">
        <v>17.748000000000001</v>
      </c>
      <c r="AG71">
        <v>43.681199999999997</v>
      </c>
      <c r="AH71">
        <v>70.172700000000006</v>
      </c>
      <c r="AI71">
        <v>0</v>
      </c>
      <c r="AJ71">
        <v>0</v>
      </c>
      <c r="AK71">
        <v>51.394500000000001</v>
      </c>
      <c r="AL71">
        <v>2.3239999999999998</v>
      </c>
      <c r="AM71">
        <v>0</v>
      </c>
      <c r="AN71">
        <v>0.42086000000000001</v>
      </c>
      <c r="AO71">
        <v>0</v>
      </c>
      <c r="AP71">
        <v>2.4339</v>
      </c>
      <c r="AQ71">
        <v>60.48</v>
      </c>
      <c r="AR71">
        <v>3.3119999999999998</v>
      </c>
      <c r="AS71">
        <v>5.1117600000000003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2186.6214799999998</v>
      </c>
      <c r="BB71">
        <v>68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666.40890000000002</v>
      </c>
      <c r="L72">
        <v>219</v>
      </c>
      <c r="M72">
        <v>92</v>
      </c>
      <c r="N72">
        <v>118.125</v>
      </c>
      <c r="O72">
        <v>123.66562500000001</v>
      </c>
      <c r="P72">
        <v>66.75</v>
      </c>
      <c r="Q72">
        <v>18.201809999999998</v>
      </c>
      <c r="R72">
        <v>35.463000000000001</v>
      </c>
      <c r="S72">
        <v>22.567</v>
      </c>
      <c r="T72">
        <v>0</v>
      </c>
      <c r="U72">
        <v>418.77</v>
      </c>
      <c r="V72">
        <v>0</v>
      </c>
      <c r="W72">
        <v>0</v>
      </c>
      <c r="X72">
        <v>147.515625</v>
      </c>
      <c r="Y72">
        <v>0</v>
      </c>
      <c r="Z72">
        <v>0</v>
      </c>
      <c r="AA72">
        <v>0</v>
      </c>
      <c r="AB72">
        <v>13.17004</v>
      </c>
      <c r="AC72">
        <v>9.6778399999999998</v>
      </c>
      <c r="AD72">
        <v>27.3447</v>
      </c>
      <c r="AE72">
        <v>21.811</v>
      </c>
      <c r="AF72">
        <v>26.622</v>
      </c>
      <c r="AG72">
        <v>43.681199999999997</v>
      </c>
      <c r="AH72">
        <v>93.563599999999994</v>
      </c>
      <c r="AI72">
        <v>2.5459999999999998</v>
      </c>
      <c r="AJ72">
        <v>0</v>
      </c>
      <c r="AK72">
        <v>51.394500000000001</v>
      </c>
      <c r="AL72">
        <v>2.3239999999999998</v>
      </c>
      <c r="AM72">
        <v>0</v>
      </c>
      <c r="AN72">
        <v>0.42086000000000001</v>
      </c>
      <c r="AO72">
        <v>0</v>
      </c>
      <c r="AP72">
        <v>2.4339</v>
      </c>
      <c r="AQ72">
        <v>62.244</v>
      </c>
      <c r="AR72">
        <v>3.3119999999999998</v>
      </c>
      <c r="AS72">
        <v>5.1117600000000003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2309.1211599999997</v>
      </c>
      <c r="BB72">
        <v>69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640.50890000000004</v>
      </c>
      <c r="L73">
        <v>219</v>
      </c>
      <c r="M73">
        <v>92</v>
      </c>
      <c r="N73">
        <v>118.125</v>
      </c>
      <c r="O73">
        <v>123.66562500000001</v>
      </c>
      <c r="P73">
        <v>66.375</v>
      </c>
      <c r="Q73">
        <v>18.201809999999998</v>
      </c>
      <c r="R73">
        <v>35.463000000000001</v>
      </c>
      <c r="S73">
        <v>22.567</v>
      </c>
      <c r="T73">
        <v>0</v>
      </c>
      <c r="U73">
        <v>418.77</v>
      </c>
      <c r="V73">
        <v>0</v>
      </c>
      <c r="W73">
        <v>0</v>
      </c>
      <c r="X73">
        <v>147.515625</v>
      </c>
      <c r="Y73">
        <v>0</v>
      </c>
      <c r="Z73">
        <v>6.6</v>
      </c>
      <c r="AA73">
        <v>0</v>
      </c>
      <c r="AB73">
        <v>26.34008</v>
      </c>
      <c r="AC73">
        <v>29.062808</v>
      </c>
      <c r="AD73">
        <v>36.544144000000003</v>
      </c>
      <c r="AE73">
        <v>49.436556000000003</v>
      </c>
      <c r="AF73">
        <v>30.565999999999999</v>
      </c>
      <c r="AG73">
        <v>43.681199999999997</v>
      </c>
      <c r="AH73">
        <v>121.9736</v>
      </c>
      <c r="AI73">
        <v>16.548999999999999</v>
      </c>
      <c r="AJ73">
        <v>0</v>
      </c>
      <c r="AK73">
        <v>51.394500000000001</v>
      </c>
      <c r="AL73">
        <v>17.43</v>
      </c>
      <c r="AM73">
        <v>0</v>
      </c>
      <c r="AN73">
        <v>0.42086000000000001</v>
      </c>
      <c r="AO73">
        <v>0</v>
      </c>
      <c r="AP73">
        <v>2.4339</v>
      </c>
      <c r="AQ73">
        <v>62.244</v>
      </c>
      <c r="AR73">
        <v>3.3119999999999998</v>
      </c>
      <c r="AS73">
        <v>5.1117600000000003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2420.2891679999989</v>
      </c>
      <c r="BB73">
        <v>70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632.32889999999998</v>
      </c>
      <c r="L74">
        <v>219</v>
      </c>
      <c r="M74">
        <v>92</v>
      </c>
      <c r="N74">
        <v>118.125</v>
      </c>
      <c r="O74">
        <v>123.66562500000001</v>
      </c>
      <c r="P74">
        <v>66.375</v>
      </c>
      <c r="Q74">
        <v>18.201809999999998</v>
      </c>
      <c r="R74">
        <v>35.463000000000001</v>
      </c>
      <c r="S74">
        <v>22.567</v>
      </c>
      <c r="T74">
        <v>0</v>
      </c>
      <c r="U74">
        <v>418.77</v>
      </c>
      <c r="V74">
        <v>0</v>
      </c>
      <c r="W74">
        <v>0</v>
      </c>
      <c r="X74">
        <v>147.515625</v>
      </c>
      <c r="Y74">
        <v>0</v>
      </c>
      <c r="Z74">
        <v>19.6614</v>
      </c>
      <c r="AA74">
        <v>0</v>
      </c>
      <c r="AB74">
        <v>39.510120000000001</v>
      </c>
      <c r="AC74">
        <v>29.062808</v>
      </c>
      <c r="AD74">
        <v>36.544144000000003</v>
      </c>
      <c r="AE74">
        <v>49.436556000000003</v>
      </c>
      <c r="AF74">
        <v>30.565999999999999</v>
      </c>
      <c r="AG74">
        <v>43.681199999999997</v>
      </c>
      <c r="AH74">
        <v>140.15600000000001</v>
      </c>
      <c r="AI74">
        <v>16.548999999999999</v>
      </c>
      <c r="AJ74">
        <v>0</v>
      </c>
      <c r="AK74">
        <v>51.394500000000001</v>
      </c>
      <c r="AL74">
        <v>41.832000000000001</v>
      </c>
      <c r="AM74">
        <v>0</v>
      </c>
      <c r="AN74">
        <v>0.42086000000000001</v>
      </c>
      <c r="AO74">
        <v>0</v>
      </c>
      <c r="AP74">
        <v>2.4339</v>
      </c>
      <c r="AQ74">
        <v>62.244</v>
      </c>
      <c r="AR74">
        <v>3.3119999999999998</v>
      </c>
      <c r="AS74">
        <v>5.1117600000000003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2480.9250079999993</v>
      </c>
      <c r="BB74">
        <v>71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594.31889999999999</v>
      </c>
      <c r="L75">
        <v>219</v>
      </c>
      <c r="M75">
        <v>92</v>
      </c>
      <c r="N75">
        <v>118.125</v>
      </c>
      <c r="O75">
        <v>123.66562500000001</v>
      </c>
      <c r="P75">
        <v>66.75</v>
      </c>
      <c r="Q75">
        <v>18.201809999999998</v>
      </c>
      <c r="R75">
        <v>35.463000000000001</v>
      </c>
      <c r="S75">
        <v>22.567</v>
      </c>
      <c r="T75">
        <v>0</v>
      </c>
      <c r="U75">
        <v>418.77</v>
      </c>
      <c r="V75">
        <v>0</v>
      </c>
      <c r="W75">
        <v>0</v>
      </c>
      <c r="X75">
        <v>147.515625</v>
      </c>
      <c r="Y75">
        <v>0</v>
      </c>
      <c r="Z75">
        <v>19.6614</v>
      </c>
      <c r="AA75">
        <v>0</v>
      </c>
      <c r="AB75">
        <v>39.510120000000001</v>
      </c>
      <c r="AC75">
        <v>29.062808</v>
      </c>
      <c r="AD75">
        <v>36.544144000000003</v>
      </c>
      <c r="AE75">
        <v>49.436556000000003</v>
      </c>
      <c r="AF75">
        <v>30.565999999999999</v>
      </c>
      <c r="AG75">
        <v>43.681199999999997</v>
      </c>
      <c r="AH75">
        <v>140.15600000000001</v>
      </c>
      <c r="AI75">
        <v>16.548999999999999</v>
      </c>
      <c r="AJ75">
        <v>0</v>
      </c>
      <c r="AK75">
        <v>51.394500000000001</v>
      </c>
      <c r="AL75">
        <v>41.832000000000001</v>
      </c>
      <c r="AM75">
        <v>0</v>
      </c>
      <c r="AN75">
        <v>0.42086000000000001</v>
      </c>
      <c r="AO75">
        <v>0</v>
      </c>
      <c r="AP75">
        <v>6.2769000000000004</v>
      </c>
      <c r="AQ75">
        <v>62.244</v>
      </c>
      <c r="AR75">
        <v>3.3119999999999998</v>
      </c>
      <c r="AS75">
        <v>5.1117600000000003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2447.1330079999993</v>
      </c>
      <c r="BB75">
        <v>72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606.20889999999997</v>
      </c>
      <c r="L76">
        <v>219</v>
      </c>
      <c r="M76">
        <v>92</v>
      </c>
      <c r="N76">
        <v>118.125</v>
      </c>
      <c r="O76">
        <v>123.66562500000001</v>
      </c>
      <c r="P76">
        <v>66.75</v>
      </c>
      <c r="Q76">
        <v>18.201809999999998</v>
      </c>
      <c r="R76">
        <v>35.463000000000001</v>
      </c>
      <c r="S76">
        <v>22.567</v>
      </c>
      <c r="T76">
        <v>0</v>
      </c>
      <c r="U76">
        <v>418.77</v>
      </c>
      <c r="V76">
        <v>0</v>
      </c>
      <c r="W76">
        <v>0</v>
      </c>
      <c r="X76">
        <v>147.515625</v>
      </c>
      <c r="Y76">
        <v>0</v>
      </c>
      <c r="Z76">
        <v>13.2</v>
      </c>
      <c r="AA76">
        <v>0</v>
      </c>
      <c r="AB76">
        <v>39.510120000000001</v>
      </c>
      <c r="AC76">
        <v>29.062808</v>
      </c>
      <c r="AD76">
        <v>36.544144000000003</v>
      </c>
      <c r="AE76">
        <v>49.436556000000003</v>
      </c>
      <c r="AF76">
        <v>30.565999999999999</v>
      </c>
      <c r="AG76">
        <v>43.681199999999997</v>
      </c>
      <c r="AH76">
        <v>140.15600000000001</v>
      </c>
      <c r="AI76">
        <v>16.548999999999999</v>
      </c>
      <c r="AJ76">
        <v>0</v>
      </c>
      <c r="AK76">
        <v>51.394500000000001</v>
      </c>
      <c r="AL76">
        <v>41.832000000000001</v>
      </c>
      <c r="AM76">
        <v>0</v>
      </c>
      <c r="AN76">
        <v>0.42086000000000001</v>
      </c>
      <c r="AO76">
        <v>0</v>
      </c>
      <c r="AP76">
        <v>6.2769000000000004</v>
      </c>
      <c r="AQ76">
        <v>62.244</v>
      </c>
      <c r="AR76">
        <v>3.3119999999999998</v>
      </c>
      <c r="AS76">
        <v>5.1117600000000003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2452.5616079999995</v>
      </c>
      <c r="BB76">
        <v>73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571.16890000000001</v>
      </c>
      <c r="L77">
        <v>219</v>
      </c>
      <c r="M77">
        <v>92</v>
      </c>
      <c r="N77">
        <v>118.125</v>
      </c>
      <c r="O77">
        <v>123.66562500000001</v>
      </c>
      <c r="P77">
        <v>66.75</v>
      </c>
      <c r="Q77">
        <v>18.201809999999998</v>
      </c>
      <c r="R77">
        <v>35.463000000000001</v>
      </c>
      <c r="S77">
        <v>22.567</v>
      </c>
      <c r="T77">
        <v>0</v>
      </c>
      <c r="U77">
        <v>418.77</v>
      </c>
      <c r="V77">
        <v>0</v>
      </c>
      <c r="W77">
        <v>0</v>
      </c>
      <c r="X77">
        <v>147.515625</v>
      </c>
      <c r="Y77">
        <v>0</v>
      </c>
      <c r="Z77">
        <v>13.2</v>
      </c>
      <c r="AA77">
        <v>0</v>
      </c>
      <c r="AB77">
        <v>39.510120000000001</v>
      </c>
      <c r="AC77">
        <v>29.062808</v>
      </c>
      <c r="AD77">
        <v>36.544144000000003</v>
      </c>
      <c r="AE77">
        <v>49.436556000000003</v>
      </c>
      <c r="AF77">
        <v>30.565999999999999</v>
      </c>
      <c r="AG77">
        <v>43.681199999999997</v>
      </c>
      <c r="AH77">
        <v>140.15600000000001</v>
      </c>
      <c r="AI77">
        <v>16.548999999999999</v>
      </c>
      <c r="AJ77">
        <v>0</v>
      </c>
      <c r="AK77">
        <v>51.394500000000001</v>
      </c>
      <c r="AL77">
        <v>41.832000000000001</v>
      </c>
      <c r="AM77">
        <v>0</v>
      </c>
      <c r="AN77">
        <v>0.42086000000000001</v>
      </c>
      <c r="AO77">
        <v>0</v>
      </c>
      <c r="AP77">
        <v>6.2769000000000004</v>
      </c>
      <c r="AQ77">
        <v>62.244</v>
      </c>
      <c r="AR77">
        <v>3.3119999999999998</v>
      </c>
      <c r="AS77">
        <v>5.1117600000000003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2417.5216079999996</v>
      </c>
      <c r="BB77">
        <v>74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657.1789</v>
      </c>
      <c r="L78">
        <v>219</v>
      </c>
      <c r="M78">
        <v>92</v>
      </c>
      <c r="N78">
        <v>118.125</v>
      </c>
      <c r="O78">
        <v>123.66562500000001</v>
      </c>
      <c r="P78">
        <v>66.75</v>
      </c>
      <c r="Q78">
        <v>18.201809999999998</v>
      </c>
      <c r="R78">
        <v>35.463000000000001</v>
      </c>
      <c r="S78">
        <v>22.567</v>
      </c>
      <c r="T78">
        <v>0</v>
      </c>
      <c r="U78">
        <v>418.77</v>
      </c>
      <c r="V78">
        <v>0</v>
      </c>
      <c r="W78">
        <v>0</v>
      </c>
      <c r="X78">
        <v>147.515625</v>
      </c>
      <c r="Y78">
        <v>0</v>
      </c>
      <c r="Z78">
        <v>6.6</v>
      </c>
      <c r="AA78">
        <v>0</v>
      </c>
      <c r="AB78">
        <v>26.34008</v>
      </c>
      <c r="AC78">
        <v>17.954940000000001</v>
      </c>
      <c r="AD78">
        <v>36.544144000000003</v>
      </c>
      <c r="AE78">
        <v>49.436556000000003</v>
      </c>
      <c r="AF78">
        <v>30.565999999999999</v>
      </c>
      <c r="AG78">
        <v>43.681199999999997</v>
      </c>
      <c r="AH78">
        <v>139.0196</v>
      </c>
      <c r="AI78">
        <v>16.548999999999999</v>
      </c>
      <c r="AJ78">
        <v>0</v>
      </c>
      <c r="AK78">
        <v>51.394500000000001</v>
      </c>
      <c r="AL78">
        <v>17.43</v>
      </c>
      <c r="AM78">
        <v>0</v>
      </c>
      <c r="AN78">
        <v>0.42086000000000001</v>
      </c>
      <c r="AO78">
        <v>0</v>
      </c>
      <c r="AP78">
        <v>6.2769000000000004</v>
      </c>
      <c r="AQ78">
        <v>62.244</v>
      </c>
      <c r="AR78">
        <v>3.3119999999999998</v>
      </c>
      <c r="AS78">
        <v>5.1117600000000003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2447.115299999999</v>
      </c>
      <c r="BB78">
        <v>75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644.23889999999994</v>
      </c>
      <c r="L79">
        <v>219</v>
      </c>
      <c r="M79">
        <v>92</v>
      </c>
      <c r="N79">
        <v>118.125</v>
      </c>
      <c r="O79">
        <v>123.66562500000001</v>
      </c>
      <c r="P79">
        <v>66.75</v>
      </c>
      <c r="Q79">
        <v>18.201809999999998</v>
      </c>
      <c r="R79">
        <v>35.463000000000001</v>
      </c>
      <c r="S79">
        <v>22.567</v>
      </c>
      <c r="T79">
        <v>0</v>
      </c>
      <c r="U79">
        <v>418.77</v>
      </c>
      <c r="V79">
        <v>0</v>
      </c>
      <c r="W79">
        <v>0</v>
      </c>
      <c r="X79">
        <v>147.515625</v>
      </c>
      <c r="Y79">
        <v>0</v>
      </c>
      <c r="Z79">
        <v>0</v>
      </c>
      <c r="AA79">
        <v>0</v>
      </c>
      <c r="AB79">
        <v>13.17004</v>
      </c>
      <c r="AC79">
        <v>9.6778399999999998</v>
      </c>
      <c r="AD79">
        <v>27.3447</v>
      </c>
      <c r="AE79">
        <v>20.527999999999999</v>
      </c>
      <c r="AF79">
        <v>26.622</v>
      </c>
      <c r="AG79">
        <v>43.681199999999997</v>
      </c>
      <c r="AH79">
        <v>116.9545</v>
      </c>
      <c r="AI79">
        <v>2.5459999999999998</v>
      </c>
      <c r="AJ79">
        <v>0</v>
      </c>
      <c r="AK79">
        <v>51.394500000000001</v>
      </c>
      <c r="AL79">
        <v>2.3239999999999998</v>
      </c>
      <c r="AM79">
        <v>0</v>
      </c>
      <c r="AN79">
        <v>0.42086000000000001</v>
      </c>
      <c r="AO79">
        <v>0</v>
      </c>
      <c r="AP79">
        <v>1.7934000000000001</v>
      </c>
      <c r="AQ79">
        <v>61.11</v>
      </c>
      <c r="AR79">
        <v>39.744</v>
      </c>
      <c r="AS79">
        <v>5.1117600000000003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2343.7165599999998</v>
      </c>
      <c r="BB79">
        <v>76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614.24890000000005</v>
      </c>
      <c r="L80">
        <v>219</v>
      </c>
      <c r="M80">
        <v>92</v>
      </c>
      <c r="N80">
        <v>118.125</v>
      </c>
      <c r="O80">
        <v>123.66562500000001</v>
      </c>
      <c r="P80">
        <v>66.75</v>
      </c>
      <c r="Q80">
        <v>18.201809999999998</v>
      </c>
      <c r="R80">
        <v>35.463000000000001</v>
      </c>
      <c r="S80">
        <v>22.567</v>
      </c>
      <c r="T80">
        <v>0</v>
      </c>
      <c r="U80">
        <v>418.77</v>
      </c>
      <c r="V80">
        <v>0</v>
      </c>
      <c r="W80">
        <v>0</v>
      </c>
      <c r="X80">
        <v>147.515625</v>
      </c>
      <c r="Y80">
        <v>0</v>
      </c>
      <c r="Z80">
        <v>0</v>
      </c>
      <c r="AA80">
        <v>0</v>
      </c>
      <c r="AB80">
        <v>13.17004</v>
      </c>
      <c r="AC80">
        <v>0</v>
      </c>
      <c r="AD80">
        <v>15.852</v>
      </c>
      <c r="AE80">
        <v>9.7507999999999999</v>
      </c>
      <c r="AF80">
        <v>26.622</v>
      </c>
      <c r="AG80">
        <v>43.681199999999997</v>
      </c>
      <c r="AH80">
        <v>90.912000000000006</v>
      </c>
      <c r="AI80">
        <v>0</v>
      </c>
      <c r="AJ80">
        <v>0</v>
      </c>
      <c r="AK80">
        <v>51.394500000000001</v>
      </c>
      <c r="AL80">
        <v>2.3239999999999998</v>
      </c>
      <c r="AM80">
        <v>0</v>
      </c>
      <c r="AN80">
        <v>0.42086000000000001</v>
      </c>
      <c r="AO80">
        <v>0</v>
      </c>
      <c r="AP80">
        <v>1.7934000000000001</v>
      </c>
      <c r="AQ80">
        <v>60.48</v>
      </c>
      <c r="AR80">
        <v>39.744</v>
      </c>
      <c r="AS80">
        <v>16.27692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2263.7254800000001</v>
      </c>
      <c r="BB80">
        <v>77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627.45889999999997</v>
      </c>
      <c r="L81">
        <v>219</v>
      </c>
      <c r="M81">
        <v>92</v>
      </c>
      <c r="N81">
        <v>118.125</v>
      </c>
      <c r="O81">
        <v>123.66562500000001</v>
      </c>
      <c r="P81">
        <v>66.75</v>
      </c>
      <c r="Q81">
        <v>18.201809999999998</v>
      </c>
      <c r="R81">
        <v>35.463000000000001</v>
      </c>
      <c r="S81">
        <v>22.567</v>
      </c>
      <c r="T81">
        <v>0</v>
      </c>
      <c r="U81">
        <v>418.77</v>
      </c>
      <c r="V81">
        <v>0</v>
      </c>
      <c r="W81">
        <v>0</v>
      </c>
      <c r="X81">
        <v>147.515625</v>
      </c>
      <c r="Y81">
        <v>0</v>
      </c>
      <c r="Z81">
        <v>0</v>
      </c>
      <c r="AA81">
        <v>0</v>
      </c>
      <c r="AB81">
        <v>0</v>
      </c>
      <c r="AC81">
        <v>0</v>
      </c>
      <c r="AD81">
        <v>7.9260000000000002</v>
      </c>
      <c r="AE81">
        <v>3.8490000000000002</v>
      </c>
      <c r="AF81">
        <v>17.748000000000001</v>
      </c>
      <c r="AG81">
        <v>43.681199999999997</v>
      </c>
      <c r="AH81">
        <v>70.172700000000006</v>
      </c>
      <c r="AI81">
        <v>0</v>
      </c>
      <c r="AJ81">
        <v>0</v>
      </c>
      <c r="AK81">
        <v>51.394500000000001</v>
      </c>
      <c r="AL81">
        <v>2.3239999999999998</v>
      </c>
      <c r="AM81">
        <v>0</v>
      </c>
      <c r="AN81">
        <v>0.42086000000000001</v>
      </c>
      <c r="AO81">
        <v>0</v>
      </c>
      <c r="AP81">
        <v>1.7934000000000001</v>
      </c>
      <c r="AQ81">
        <v>60.48</v>
      </c>
      <c r="AR81">
        <v>4.4160000000000004</v>
      </c>
      <c r="AS81">
        <v>16.27692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2184.9963400000001</v>
      </c>
      <c r="BB81">
        <v>78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660.49890000000005</v>
      </c>
      <c r="L82">
        <v>219</v>
      </c>
      <c r="M82">
        <v>92</v>
      </c>
      <c r="N82">
        <v>118.125</v>
      </c>
      <c r="O82">
        <v>123.66562500000001</v>
      </c>
      <c r="P82">
        <v>66.75</v>
      </c>
      <c r="Q82">
        <v>18.201809999999998</v>
      </c>
      <c r="R82">
        <v>35.463000000000001</v>
      </c>
      <c r="S82">
        <v>22.567</v>
      </c>
      <c r="T82">
        <v>0</v>
      </c>
      <c r="U82">
        <v>418.77</v>
      </c>
      <c r="V82">
        <v>0</v>
      </c>
      <c r="W82">
        <v>0</v>
      </c>
      <c r="X82">
        <v>147.515625</v>
      </c>
      <c r="Y82">
        <v>0</v>
      </c>
      <c r="Z82">
        <v>0</v>
      </c>
      <c r="AA82">
        <v>0</v>
      </c>
      <c r="AB82">
        <v>0</v>
      </c>
      <c r="AC82">
        <v>0</v>
      </c>
      <c r="AD82">
        <v>7.9260000000000002</v>
      </c>
      <c r="AE82">
        <v>3.8490000000000002</v>
      </c>
      <c r="AF82">
        <v>17.748000000000001</v>
      </c>
      <c r="AG82">
        <v>43.681199999999997</v>
      </c>
      <c r="AH82">
        <v>45.456000000000003</v>
      </c>
      <c r="AI82">
        <v>0</v>
      </c>
      <c r="AJ82">
        <v>0</v>
      </c>
      <c r="AK82">
        <v>51.394500000000001</v>
      </c>
      <c r="AL82">
        <v>2.3239999999999998</v>
      </c>
      <c r="AM82">
        <v>0</v>
      </c>
      <c r="AN82">
        <v>0.42086000000000001</v>
      </c>
      <c r="AO82">
        <v>0</v>
      </c>
      <c r="AP82">
        <v>2.5619999999999998</v>
      </c>
      <c r="AQ82">
        <v>60.48</v>
      </c>
      <c r="AR82">
        <v>4.4160000000000004</v>
      </c>
      <c r="AS82">
        <v>10.089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2187.9003200000002</v>
      </c>
      <c r="BB82">
        <v>79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625.68889999999999</v>
      </c>
      <c r="L83">
        <v>175</v>
      </c>
      <c r="M83">
        <v>92</v>
      </c>
      <c r="N83">
        <v>118.125</v>
      </c>
      <c r="O83">
        <v>123.66562500000001</v>
      </c>
      <c r="P83">
        <v>66.75</v>
      </c>
      <c r="Q83">
        <v>18.201809999999998</v>
      </c>
      <c r="R83">
        <v>35.463000000000001</v>
      </c>
      <c r="S83">
        <v>22.567</v>
      </c>
      <c r="T83">
        <v>0</v>
      </c>
      <c r="U83">
        <v>418.77</v>
      </c>
      <c r="V83">
        <v>0</v>
      </c>
      <c r="W83">
        <v>0</v>
      </c>
      <c r="X83">
        <v>147.515625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3.8490000000000002</v>
      </c>
      <c r="AF83">
        <v>17.748000000000001</v>
      </c>
      <c r="AG83">
        <v>43.681199999999997</v>
      </c>
      <c r="AH83">
        <v>22.728000000000002</v>
      </c>
      <c r="AI83">
        <v>0</v>
      </c>
      <c r="AJ83">
        <v>0</v>
      </c>
      <c r="AK83">
        <v>51.394500000000001</v>
      </c>
      <c r="AL83">
        <v>2.3239999999999998</v>
      </c>
      <c r="AM83">
        <v>0</v>
      </c>
      <c r="AN83">
        <v>0.42086000000000001</v>
      </c>
      <c r="AO83">
        <v>0</v>
      </c>
      <c r="AP83">
        <v>2.5619999999999998</v>
      </c>
      <c r="AQ83">
        <v>60.48</v>
      </c>
      <c r="AR83">
        <v>3.3119999999999998</v>
      </c>
      <c r="AS83">
        <v>10.089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2077.3323199999995</v>
      </c>
      <c r="BB83">
        <v>80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673.52890000000002</v>
      </c>
      <c r="L84">
        <v>145</v>
      </c>
      <c r="M84">
        <v>92</v>
      </c>
      <c r="N84">
        <v>118.125</v>
      </c>
      <c r="O84">
        <v>123.66562500000001</v>
      </c>
      <c r="P84">
        <v>66.75</v>
      </c>
      <c r="Q84">
        <v>18.201809999999998</v>
      </c>
      <c r="R84">
        <v>35.463000000000001</v>
      </c>
      <c r="S84">
        <v>22.567</v>
      </c>
      <c r="T84">
        <v>0</v>
      </c>
      <c r="U84">
        <v>418.77</v>
      </c>
      <c r="V84">
        <v>0</v>
      </c>
      <c r="W84">
        <v>0</v>
      </c>
      <c r="X84">
        <v>147.515625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3.8490000000000002</v>
      </c>
      <c r="AF84">
        <v>17.748000000000001</v>
      </c>
      <c r="AG84">
        <v>43.681199999999997</v>
      </c>
      <c r="AH84">
        <v>0</v>
      </c>
      <c r="AI84">
        <v>0</v>
      </c>
      <c r="AJ84">
        <v>0</v>
      </c>
      <c r="AK84">
        <v>51.394500000000001</v>
      </c>
      <c r="AL84">
        <v>2.3239999999999998</v>
      </c>
      <c r="AM84">
        <v>0</v>
      </c>
      <c r="AN84">
        <v>0.42086000000000001</v>
      </c>
      <c r="AO84">
        <v>0</v>
      </c>
      <c r="AP84">
        <v>2.5619999999999998</v>
      </c>
      <c r="AQ84">
        <v>60.48</v>
      </c>
      <c r="AR84">
        <v>3.3119999999999998</v>
      </c>
      <c r="AS84">
        <v>10.089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2072.4443200000001</v>
      </c>
      <c r="BB84">
        <v>81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642.1789</v>
      </c>
      <c r="L85">
        <v>130</v>
      </c>
      <c r="M85">
        <v>92</v>
      </c>
      <c r="N85">
        <v>118.125</v>
      </c>
      <c r="O85">
        <v>123.66562500000001</v>
      </c>
      <c r="P85">
        <v>66.75</v>
      </c>
      <c r="Q85">
        <v>18.201809999999998</v>
      </c>
      <c r="R85">
        <v>35.463000000000001</v>
      </c>
      <c r="S85">
        <v>22.567</v>
      </c>
      <c r="T85">
        <v>0</v>
      </c>
      <c r="U85">
        <v>418.77</v>
      </c>
      <c r="V85">
        <v>0</v>
      </c>
      <c r="W85">
        <v>0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3.8490000000000002</v>
      </c>
      <c r="AF85">
        <v>17.748000000000001</v>
      </c>
      <c r="AG85">
        <v>43.681199999999997</v>
      </c>
      <c r="AH85">
        <v>0</v>
      </c>
      <c r="AI85">
        <v>0</v>
      </c>
      <c r="AJ85">
        <v>0</v>
      </c>
      <c r="AK85">
        <v>51.394500000000001</v>
      </c>
      <c r="AL85">
        <v>2.3239999999999998</v>
      </c>
      <c r="AM85">
        <v>0</v>
      </c>
      <c r="AN85">
        <v>0.42086000000000001</v>
      </c>
      <c r="AO85">
        <v>0</v>
      </c>
      <c r="AP85">
        <v>2.5619999999999998</v>
      </c>
      <c r="AQ85">
        <v>60.48</v>
      </c>
      <c r="AR85">
        <v>3.3119999999999998</v>
      </c>
      <c r="AS85">
        <v>10.089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2026.0943199999997</v>
      </c>
      <c r="BB85">
        <v>82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600.72</v>
      </c>
      <c r="L86">
        <v>112.09</v>
      </c>
      <c r="M86">
        <v>92</v>
      </c>
      <c r="N86">
        <v>118.125</v>
      </c>
      <c r="O86">
        <v>123.66562500000001</v>
      </c>
      <c r="P86">
        <v>66.75</v>
      </c>
      <c r="Q86">
        <v>18.201809999999998</v>
      </c>
      <c r="R86">
        <v>35.463000000000001</v>
      </c>
      <c r="S86">
        <v>22.567</v>
      </c>
      <c r="T86">
        <v>0</v>
      </c>
      <c r="U86">
        <v>418.77</v>
      </c>
      <c r="V86">
        <v>0</v>
      </c>
      <c r="W86">
        <v>0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3.8490000000000002</v>
      </c>
      <c r="AF86">
        <v>17.748000000000001</v>
      </c>
      <c r="AG86">
        <v>43.681199999999997</v>
      </c>
      <c r="AH86">
        <v>0</v>
      </c>
      <c r="AI86">
        <v>0</v>
      </c>
      <c r="AJ86">
        <v>0</v>
      </c>
      <c r="AK86">
        <v>51.394500000000001</v>
      </c>
      <c r="AL86">
        <v>2.3239999999999998</v>
      </c>
      <c r="AM86">
        <v>0</v>
      </c>
      <c r="AN86">
        <v>0.42086000000000001</v>
      </c>
      <c r="AO86">
        <v>0</v>
      </c>
      <c r="AP86">
        <v>2.5619999999999998</v>
      </c>
      <c r="AQ86">
        <v>46.683</v>
      </c>
      <c r="AR86">
        <v>39.744</v>
      </c>
      <c r="AS86">
        <v>16.27692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1995.5483399999998</v>
      </c>
      <c r="BB86">
        <v>83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558.70000000000005</v>
      </c>
      <c r="L87">
        <v>112.09</v>
      </c>
      <c r="M87">
        <v>92</v>
      </c>
      <c r="N87">
        <v>118.125</v>
      </c>
      <c r="O87">
        <v>123.66562500000001</v>
      </c>
      <c r="P87">
        <v>66.75</v>
      </c>
      <c r="Q87">
        <v>11.501810000000001</v>
      </c>
      <c r="R87">
        <v>22.457699999999999</v>
      </c>
      <c r="S87">
        <v>14.493506</v>
      </c>
      <c r="T87">
        <v>0</v>
      </c>
      <c r="U87">
        <v>418.77</v>
      </c>
      <c r="V87">
        <v>0</v>
      </c>
      <c r="W87">
        <v>0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3.8490000000000002</v>
      </c>
      <c r="AF87">
        <v>17.748000000000001</v>
      </c>
      <c r="AG87">
        <v>43.681199999999997</v>
      </c>
      <c r="AH87">
        <v>0</v>
      </c>
      <c r="AI87">
        <v>0</v>
      </c>
      <c r="AJ87">
        <v>0</v>
      </c>
      <c r="AK87">
        <v>51.394500000000001</v>
      </c>
      <c r="AL87">
        <v>2.3239999999999998</v>
      </c>
      <c r="AM87">
        <v>0</v>
      </c>
      <c r="AN87">
        <v>0.42086000000000001</v>
      </c>
      <c r="AO87">
        <v>0</v>
      </c>
      <c r="AP87">
        <v>2.5619999999999998</v>
      </c>
      <c r="AQ87">
        <v>45.99</v>
      </c>
      <c r="AR87">
        <v>39.744</v>
      </c>
      <c r="AS87">
        <v>16.27692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1925.0565459999998</v>
      </c>
      <c r="BB87">
        <v>84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587.27</v>
      </c>
      <c r="L88">
        <v>112.09</v>
      </c>
      <c r="M88">
        <v>92</v>
      </c>
      <c r="N88">
        <v>118.125</v>
      </c>
      <c r="O88">
        <v>123.66562500000001</v>
      </c>
      <c r="P88">
        <v>66.75</v>
      </c>
      <c r="Q88">
        <v>11.501810000000001</v>
      </c>
      <c r="R88">
        <v>22.457699999999999</v>
      </c>
      <c r="S88">
        <v>14.493506</v>
      </c>
      <c r="T88">
        <v>0</v>
      </c>
      <c r="U88">
        <v>418.77</v>
      </c>
      <c r="V88">
        <v>0</v>
      </c>
      <c r="W88">
        <v>0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3.8490000000000002</v>
      </c>
      <c r="AF88">
        <v>17.748000000000001</v>
      </c>
      <c r="AG88">
        <v>43.681199999999997</v>
      </c>
      <c r="AH88">
        <v>0</v>
      </c>
      <c r="AI88">
        <v>0</v>
      </c>
      <c r="AJ88">
        <v>0</v>
      </c>
      <c r="AK88">
        <v>51.394500000000001</v>
      </c>
      <c r="AL88">
        <v>2.3239999999999998</v>
      </c>
      <c r="AM88">
        <v>0</v>
      </c>
      <c r="AN88">
        <v>0.42086000000000001</v>
      </c>
      <c r="AO88">
        <v>0</v>
      </c>
      <c r="AP88">
        <v>2.5619999999999998</v>
      </c>
      <c r="AQ88">
        <v>30.24</v>
      </c>
      <c r="AR88">
        <v>6.6239999999999997</v>
      </c>
      <c r="AS88">
        <v>10.089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1898.5686259999998</v>
      </c>
      <c r="BB88">
        <v>85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589.72</v>
      </c>
      <c r="L89">
        <v>112.09</v>
      </c>
      <c r="M89">
        <v>92</v>
      </c>
      <c r="N89">
        <v>118.125</v>
      </c>
      <c r="O89">
        <v>123.66562500000001</v>
      </c>
      <c r="P89">
        <v>66.75</v>
      </c>
      <c r="Q89">
        <v>11.501810000000001</v>
      </c>
      <c r="R89">
        <v>22.457699999999999</v>
      </c>
      <c r="S89">
        <v>14.470499999999999</v>
      </c>
      <c r="T89">
        <v>0</v>
      </c>
      <c r="U89">
        <v>418.77</v>
      </c>
      <c r="V89">
        <v>0</v>
      </c>
      <c r="W89">
        <v>0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3.8490000000000002</v>
      </c>
      <c r="AF89">
        <v>8.8740000000000006</v>
      </c>
      <c r="AG89">
        <v>43.681199999999997</v>
      </c>
      <c r="AH89">
        <v>0</v>
      </c>
      <c r="AI89">
        <v>0</v>
      </c>
      <c r="AJ89">
        <v>0</v>
      </c>
      <c r="AK89">
        <v>51.394500000000001</v>
      </c>
      <c r="AL89">
        <v>2.3239999999999998</v>
      </c>
      <c r="AM89">
        <v>0</v>
      </c>
      <c r="AN89">
        <v>0.42086000000000001</v>
      </c>
      <c r="AO89">
        <v>0</v>
      </c>
      <c r="AP89">
        <v>2.5619999999999998</v>
      </c>
      <c r="AQ89">
        <v>14.616</v>
      </c>
      <c r="AR89">
        <v>3.3119999999999998</v>
      </c>
      <c r="AS89">
        <v>10.089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1873.1856199999995</v>
      </c>
      <c r="BB89">
        <v>86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595.94000000000005</v>
      </c>
      <c r="L90">
        <v>112.09</v>
      </c>
      <c r="M90">
        <v>92</v>
      </c>
      <c r="N90">
        <v>118.125</v>
      </c>
      <c r="O90">
        <v>123.66562500000001</v>
      </c>
      <c r="P90">
        <v>66.75</v>
      </c>
      <c r="Q90">
        <v>11.501810000000001</v>
      </c>
      <c r="R90">
        <v>22.457699999999999</v>
      </c>
      <c r="S90">
        <v>14.470499999999999</v>
      </c>
      <c r="T90">
        <v>0</v>
      </c>
      <c r="U90">
        <v>418.77</v>
      </c>
      <c r="V90">
        <v>0</v>
      </c>
      <c r="W90">
        <v>0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3.8490000000000002</v>
      </c>
      <c r="AF90">
        <v>8.8740000000000006</v>
      </c>
      <c r="AG90">
        <v>43.681199999999997</v>
      </c>
      <c r="AH90">
        <v>0</v>
      </c>
      <c r="AI90">
        <v>0</v>
      </c>
      <c r="AJ90">
        <v>0</v>
      </c>
      <c r="AK90">
        <v>51.394500000000001</v>
      </c>
      <c r="AL90">
        <v>2.3239999999999998</v>
      </c>
      <c r="AM90">
        <v>0</v>
      </c>
      <c r="AN90">
        <v>0.42086000000000001</v>
      </c>
      <c r="AO90">
        <v>0</v>
      </c>
      <c r="AP90">
        <v>2.5619999999999998</v>
      </c>
      <c r="AQ90">
        <v>0</v>
      </c>
      <c r="AR90">
        <v>3.3119999999999998</v>
      </c>
      <c r="AS90">
        <v>10.089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1864.7896199999996</v>
      </c>
      <c r="BB90">
        <v>87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522.63</v>
      </c>
      <c r="L91">
        <v>112.09</v>
      </c>
      <c r="M91">
        <v>92</v>
      </c>
      <c r="N91">
        <v>118.125</v>
      </c>
      <c r="O91">
        <v>123.66562500000001</v>
      </c>
      <c r="P91">
        <v>66.75</v>
      </c>
      <c r="Q91">
        <v>11.501810000000001</v>
      </c>
      <c r="R91">
        <v>22.457699999999999</v>
      </c>
      <c r="S91">
        <v>14.470499999999999</v>
      </c>
      <c r="T91">
        <v>0</v>
      </c>
      <c r="U91">
        <v>418.77</v>
      </c>
      <c r="V91">
        <v>0</v>
      </c>
      <c r="W91">
        <v>0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3.8490000000000002</v>
      </c>
      <c r="AF91">
        <v>8.8740000000000006</v>
      </c>
      <c r="AG91">
        <v>43.681199999999997</v>
      </c>
      <c r="AH91">
        <v>0</v>
      </c>
      <c r="AI91">
        <v>0</v>
      </c>
      <c r="AJ91">
        <v>0</v>
      </c>
      <c r="AK91">
        <v>51.394500000000001</v>
      </c>
      <c r="AL91">
        <v>2.3239999999999998</v>
      </c>
      <c r="AM91">
        <v>0</v>
      </c>
      <c r="AN91">
        <v>0.42086000000000001</v>
      </c>
      <c r="AO91">
        <v>0</v>
      </c>
      <c r="AP91">
        <v>2.5619999999999998</v>
      </c>
      <c r="AQ91">
        <v>0</v>
      </c>
      <c r="AR91">
        <v>3.3119999999999998</v>
      </c>
      <c r="AS91">
        <v>10.089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1791.4796199999994</v>
      </c>
      <c r="BB91">
        <v>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456.5</v>
      </c>
      <c r="L92">
        <v>112.09</v>
      </c>
      <c r="M92">
        <v>92</v>
      </c>
      <c r="N92">
        <v>118.125</v>
      </c>
      <c r="O92">
        <v>123.66562500000001</v>
      </c>
      <c r="P92">
        <v>66.75</v>
      </c>
      <c r="Q92">
        <v>11.501810000000001</v>
      </c>
      <c r="R92">
        <v>22.457699999999999</v>
      </c>
      <c r="S92">
        <v>14.470499999999999</v>
      </c>
      <c r="T92">
        <v>0</v>
      </c>
      <c r="U92">
        <v>418.77</v>
      </c>
      <c r="V92">
        <v>0</v>
      </c>
      <c r="W92">
        <v>0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3.8490000000000002</v>
      </c>
      <c r="AF92">
        <v>8.8740000000000006</v>
      </c>
      <c r="AG92">
        <v>43.681199999999997</v>
      </c>
      <c r="AH92">
        <v>0</v>
      </c>
      <c r="AI92">
        <v>0</v>
      </c>
      <c r="AJ92">
        <v>0</v>
      </c>
      <c r="AK92">
        <v>51.394500000000001</v>
      </c>
      <c r="AL92">
        <v>2.3239999999999998</v>
      </c>
      <c r="AM92">
        <v>0</v>
      </c>
      <c r="AN92">
        <v>0.42086000000000001</v>
      </c>
      <c r="AO92">
        <v>0</v>
      </c>
      <c r="AP92">
        <v>2.5619999999999998</v>
      </c>
      <c r="AQ92">
        <v>0</v>
      </c>
      <c r="AR92">
        <v>3.3119999999999998</v>
      </c>
      <c r="AS92">
        <v>10.089</v>
      </c>
      <c r="AT92">
        <v>13.321424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1723.6742439999998</v>
      </c>
      <c r="BB92">
        <v>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420.53</v>
      </c>
      <c r="L93">
        <v>112.09</v>
      </c>
      <c r="M93">
        <v>92</v>
      </c>
      <c r="N93">
        <v>118.125</v>
      </c>
      <c r="O93">
        <v>123.66562500000001</v>
      </c>
      <c r="P93">
        <v>66.75</v>
      </c>
      <c r="Q93">
        <v>11.501810000000001</v>
      </c>
      <c r="R93">
        <v>22.457699999999999</v>
      </c>
      <c r="S93">
        <v>14.501631</v>
      </c>
      <c r="T93">
        <v>0</v>
      </c>
      <c r="U93">
        <v>418.77</v>
      </c>
      <c r="V93">
        <v>0</v>
      </c>
      <c r="W93">
        <v>0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3.8490000000000002</v>
      </c>
      <c r="AF93">
        <v>8.8740000000000006</v>
      </c>
      <c r="AG93">
        <v>43.681199999999997</v>
      </c>
      <c r="AH93">
        <v>0</v>
      </c>
      <c r="AI93">
        <v>0</v>
      </c>
      <c r="AJ93">
        <v>0</v>
      </c>
      <c r="AK93">
        <v>51.394500000000001</v>
      </c>
      <c r="AL93">
        <v>2.3239999999999998</v>
      </c>
      <c r="AM93">
        <v>0</v>
      </c>
      <c r="AN93">
        <v>0.42086000000000001</v>
      </c>
      <c r="AO93">
        <v>0</v>
      </c>
      <c r="AP93">
        <v>2.5619999999999998</v>
      </c>
      <c r="AQ93">
        <v>0</v>
      </c>
      <c r="AR93">
        <v>2.2080000000000002</v>
      </c>
      <c r="AS93">
        <v>10.089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1688.3067509999998</v>
      </c>
      <c r="BB93">
        <v>90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406.09</v>
      </c>
      <c r="L94">
        <v>112.09</v>
      </c>
      <c r="M94">
        <v>92</v>
      </c>
      <c r="N94">
        <v>118.125</v>
      </c>
      <c r="O94">
        <v>123.66562500000001</v>
      </c>
      <c r="P94">
        <v>66.75</v>
      </c>
      <c r="Q94">
        <v>11.501810000000001</v>
      </c>
      <c r="R94">
        <v>22.457699999999999</v>
      </c>
      <c r="S94">
        <v>14.501631</v>
      </c>
      <c r="T94">
        <v>0</v>
      </c>
      <c r="U94">
        <v>418.77</v>
      </c>
      <c r="V94">
        <v>0</v>
      </c>
      <c r="W94">
        <v>0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3.8490000000000002</v>
      </c>
      <c r="AF94">
        <v>8.8740000000000006</v>
      </c>
      <c r="AG94">
        <v>43.681199999999997</v>
      </c>
      <c r="AH94">
        <v>0</v>
      </c>
      <c r="AI94">
        <v>0</v>
      </c>
      <c r="AJ94">
        <v>0</v>
      </c>
      <c r="AK94">
        <v>51.394500000000001</v>
      </c>
      <c r="AL94">
        <v>2.3239999999999998</v>
      </c>
      <c r="AM94">
        <v>0</v>
      </c>
      <c r="AN94">
        <v>0.42086000000000001</v>
      </c>
      <c r="AO94">
        <v>0</v>
      </c>
      <c r="AP94">
        <v>2.5619999999999998</v>
      </c>
      <c r="AQ94">
        <v>0</v>
      </c>
      <c r="AR94">
        <v>2.2080000000000002</v>
      </c>
      <c r="AS94">
        <v>10.089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1673.8667509999998</v>
      </c>
      <c r="BB94">
        <v>91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375.68827099999999</v>
      </c>
      <c r="L95">
        <v>112.09</v>
      </c>
      <c r="M95">
        <v>92</v>
      </c>
      <c r="N95">
        <v>118.125</v>
      </c>
      <c r="O95">
        <v>123.66562500000001</v>
      </c>
      <c r="P95">
        <v>66.75</v>
      </c>
      <c r="Q95">
        <v>5.98996</v>
      </c>
      <c r="R95">
        <v>12.84</v>
      </c>
      <c r="S95">
        <v>12.639367999999999</v>
      </c>
      <c r="T95">
        <v>0</v>
      </c>
      <c r="U95">
        <v>418.77</v>
      </c>
      <c r="V95">
        <v>0</v>
      </c>
      <c r="W95">
        <v>0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3.8490000000000002</v>
      </c>
      <c r="AF95">
        <v>8.8740000000000006</v>
      </c>
      <c r="AG95">
        <v>43.681199999999997</v>
      </c>
      <c r="AH95">
        <v>0</v>
      </c>
      <c r="AI95">
        <v>0</v>
      </c>
      <c r="AJ95">
        <v>0</v>
      </c>
      <c r="AK95">
        <v>51.394500000000001</v>
      </c>
      <c r="AL95">
        <v>2.3239999999999998</v>
      </c>
      <c r="AM95">
        <v>0</v>
      </c>
      <c r="AN95">
        <v>0.42086000000000001</v>
      </c>
      <c r="AO95">
        <v>0</v>
      </c>
      <c r="AP95">
        <v>2.5619999999999998</v>
      </c>
      <c r="AQ95">
        <v>0</v>
      </c>
      <c r="AR95">
        <v>2.2080000000000002</v>
      </c>
      <c r="AS95">
        <v>10.089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1626.4732089999998</v>
      </c>
      <c r="BB95">
        <v>92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376.46038399999998</v>
      </c>
      <c r="L96">
        <v>112.09</v>
      </c>
      <c r="M96">
        <v>92</v>
      </c>
      <c r="N96">
        <v>118.125</v>
      </c>
      <c r="O96">
        <v>123.66562500000001</v>
      </c>
      <c r="P96">
        <v>66.75</v>
      </c>
      <c r="Q96">
        <v>5.98996</v>
      </c>
      <c r="R96">
        <v>12.84</v>
      </c>
      <c r="S96">
        <v>12.639367999999999</v>
      </c>
      <c r="T96">
        <v>0</v>
      </c>
      <c r="U96">
        <v>418.77</v>
      </c>
      <c r="V96">
        <v>0</v>
      </c>
      <c r="W96">
        <v>0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3.8490000000000002</v>
      </c>
      <c r="AF96">
        <v>8.8740000000000006</v>
      </c>
      <c r="AG96">
        <v>43.681199999999997</v>
      </c>
      <c r="AH96">
        <v>0</v>
      </c>
      <c r="AI96">
        <v>0</v>
      </c>
      <c r="AJ96">
        <v>0</v>
      </c>
      <c r="AK96">
        <v>51.394500000000001</v>
      </c>
      <c r="AL96">
        <v>2.3239999999999998</v>
      </c>
      <c r="AM96">
        <v>0</v>
      </c>
      <c r="AN96">
        <v>0.42086000000000001</v>
      </c>
      <c r="AO96">
        <v>0</v>
      </c>
      <c r="AP96">
        <v>2.5619999999999998</v>
      </c>
      <c r="AQ96">
        <v>0</v>
      </c>
      <c r="AR96">
        <v>2.2080000000000002</v>
      </c>
      <c r="AS96">
        <v>10.089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1627.2453219999998</v>
      </c>
      <c r="BB96">
        <v>93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375.68842100000001</v>
      </c>
      <c r="L97">
        <v>112.09</v>
      </c>
      <c r="M97">
        <v>92</v>
      </c>
      <c r="N97">
        <v>118.125</v>
      </c>
      <c r="O97">
        <v>123.66562500000001</v>
      </c>
      <c r="P97">
        <v>66.75</v>
      </c>
      <c r="Q97">
        <v>5.9976320000000003</v>
      </c>
      <c r="R97">
        <v>12.84</v>
      </c>
      <c r="S97">
        <v>13.267757</v>
      </c>
      <c r="T97">
        <v>0</v>
      </c>
      <c r="U97">
        <v>418.77</v>
      </c>
      <c r="V97">
        <v>0</v>
      </c>
      <c r="W97">
        <v>0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3.8490000000000002</v>
      </c>
      <c r="AF97">
        <v>8.8740000000000006</v>
      </c>
      <c r="AG97">
        <v>43.681199999999997</v>
      </c>
      <c r="AH97">
        <v>18.940000000000001</v>
      </c>
      <c r="AI97">
        <v>0</v>
      </c>
      <c r="AJ97">
        <v>0</v>
      </c>
      <c r="AK97">
        <v>51.394500000000001</v>
      </c>
      <c r="AL97">
        <v>2.3239999999999998</v>
      </c>
      <c r="AM97">
        <v>0</v>
      </c>
      <c r="AN97">
        <v>0.42086000000000001</v>
      </c>
      <c r="AO97">
        <v>0</v>
      </c>
      <c r="AP97">
        <v>2.5619999999999998</v>
      </c>
      <c r="AQ97">
        <v>0</v>
      </c>
      <c r="AR97">
        <v>6.6239999999999997</v>
      </c>
      <c r="AS97">
        <v>5.1117600000000003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1645.4881799999998</v>
      </c>
      <c r="BB97">
        <v>94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375.68541800000003</v>
      </c>
      <c r="L98">
        <v>112.09</v>
      </c>
      <c r="M98">
        <v>92</v>
      </c>
      <c r="N98">
        <v>118.125</v>
      </c>
      <c r="O98">
        <v>123.66562500000001</v>
      </c>
      <c r="P98">
        <v>66.75</v>
      </c>
      <c r="Q98">
        <v>5.9976320000000003</v>
      </c>
      <c r="R98">
        <v>12.84</v>
      </c>
      <c r="S98">
        <v>13.267757</v>
      </c>
      <c r="T98">
        <v>0</v>
      </c>
      <c r="U98">
        <v>418.77</v>
      </c>
      <c r="V98">
        <v>0</v>
      </c>
      <c r="W98">
        <v>0</v>
      </c>
      <c r="X98">
        <v>116.4701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3.8490000000000002</v>
      </c>
      <c r="AF98">
        <v>8.8740000000000006</v>
      </c>
      <c r="AG98">
        <v>43.681199999999997</v>
      </c>
      <c r="AH98">
        <v>18.940000000000001</v>
      </c>
      <c r="AI98">
        <v>0</v>
      </c>
      <c r="AJ98">
        <v>0</v>
      </c>
      <c r="AK98">
        <v>51.394500000000001</v>
      </c>
      <c r="AL98">
        <v>2.3239999999999998</v>
      </c>
      <c r="AM98">
        <v>0</v>
      </c>
      <c r="AN98">
        <v>0.42086000000000001</v>
      </c>
      <c r="AO98">
        <v>0</v>
      </c>
      <c r="AP98">
        <v>2.5619999999999998</v>
      </c>
      <c r="AQ98">
        <v>0</v>
      </c>
      <c r="AR98">
        <v>6.6239999999999997</v>
      </c>
      <c r="AS98">
        <v>5.1117600000000003</v>
      </c>
      <c r="AT98">
        <v>12.788567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1612.2314190000002</v>
      </c>
      <c r="BB98">
        <v>95</v>
      </c>
    </row>
    <row r="99" spans="1:54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13.216828933749996</v>
      </c>
      <c r="L99">
        <f t="shared" si="2"/>
        <v>3.9991424999999983</v>
      </c>
      <c r="M99">
        <f t="shared" si="2"/>
        <v>1.9584856874999998</v>
      </c>
      <c r="N99">
        <f t="shared" si="2"/>
        <v>2.6633307250000002</v>
      </c>
      <c r="O99">
        <f t="shared" si="2"/>
        <v>2.8164899812499953</v>
      </c>
      <c r="P99">
        <f t="shared" si="2"/>
        <v>1.7869945749999998</v>
      </c>
      <c r="Q99">
        <f t="shared" si="2"/>
        <v>0.35124390625000013</v>
      </c>
      <c r="R99">
        <f t="shared" si="2"/>
        <v>0.73612286025000095</v>
      </c>
      <c r="S99">
        <f t="shared" si="2"/>
        <v>0.47531570900000003</v>
      </c>
      <c r="T99">
        <f t="shared" si="2"/>
        <v>0</v>
      </c>
      <c r="U99">
        <f t="shared" si="2"/>
        <v>10.050479999999991</v>
      </c>
      <c r="V99">
        <f t="shared" si="2"/>
        <v>0</v>
      </c>
      <c r="W99">
        <f t="shared" si="2"/>
        <v>0</v>
      </c>
      <c r="X99">
        <f t="shared" si="2"/>
        <v>3.1258299797499998</v>
      </c>
      <c r="Y99">
        <f t="shared" si="2"/>
        <v>0</v>
      </c>
      <c r="Z99">
        <f t="shared" si="2"/>
        <v>4.1030549999999992E-2</v>
      </c>
      <c r="AA99">
        <f t="shared" si="2"/>
        <v>0</v>
      </c>
      <c r="AB99">
        <f t="shared" si="2"/>
        <v>0.12180620750000003</v>
      </c>
      <c r="AC99">
        <f t="shared" si="2"/>
        <v>9.1662515000000014E-2</v>
      </c>
      <c r="AD99">
        <f t="shared" si="2"/>
        <v>0.15369967100000001</v>
      </c>
      <c r="AE99">
        <f t="shared" si="2"/>
        <v>0.25659486800000048</v>
      </c>
      <c r="AF99">
        <f t="shared" si="2"/>
        <v>0.34017000000000036</v>
      </c>
      <c r="AG99">
        <f t="shared" si="2"/>
        <v>1.0483488000000001</v>
      </c>
      <c r="AH99">
        <f t="shared" si="2"/>
        <v>0.68562800000000002</v>
      </c>
      <c r="AI99">
        <f t="shared" si="2"/>
        <v>4.4555000000000004E-2</v>
      </c>
      <c r="AJ99">
        <f t="shared" si="2"/>
        <v>0</v>
      </c>
      <c r="AK99">
        <f t="shared" si="2"/>
        <v>1.2334680000000007</v>
      </c>
      <c r="AL99">
        <f t="shared" si="2"/>
        <v>0.22019899999999951</v>
      </c>
      <c r="AM99">
        <f t="shared" si="2"/>
        <v>0</v>
      </c>
      <c r="AN99">
        <f t="shared" si="2"/>
        <v>1.0100639999999998E-2</v>
      </c>
      <c r="AO99">
        <f t="shared" si="2"/>
        <v>0</v>
      </c>
      <c r="AP99">
        <f t="shared" si="2"/>
        <v>0.10337670000000002</v>
      </c>
      <c r="AQ99">
        <f t="shared" si="2"/>
        <v>0.61109999999999975</v>
      </c>
      <c r="AR99">
        <f t="shared" si="2"/>
        <v>0.18988800000000008</v>
      </c>
      <c r="AS99">
        <f t="shared" si="2"/>
        <v>0.19871967000000024</v>
      </c>
      <c r="AT99">
        <f t="shared" si="2"/>
        <v>0.34933376899999952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46.87994624825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Y3" activePane="bottomRight" state="frozen"/>
      <selection sqref="A1:D35"/>
      <selection pane="topRight" sqref="A1:D35"/>
      <selection pane="bottomLeft" sqref="A1:D35"/>
      <selection pane="bottomRight" activeCell="AB3" sqref="AB3:AB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 ht="30">
      <c r="A2" s="21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X2" t="s">
        <v>20</v>
      </c>
      <c r="Y2" t="s">
        <v>13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368</v>
      </c>
      <c r="AU2" s="169"/>
      <c r="AV2" s="200" t="s">
        <v>375</v>
      </c>
      <c r="AW2" s="200" t="s">
        <v>376</v>
      </c>
      <c r="AX2" s="200" t="s">
        <v>377</v>
      </c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360.50148000000002</v>
      </c>
      <c r="L3">
        <v>113.339</v>
      </c>
      <c r="M3">
        <v>85.701188999999999</v>
      </c>
      <c r="N3">
        <v>111.65553199999999</v>
      </c>
      <c r="O3">
        <v>116.58856400000001</v>
      </c>
      <c r="P3">
        <v>75.629289999999997</v>
      </c>
      <c r="Q3">
        <v>5.7646240000000004</v>
      </c>
      <c r="R3">
        <v>20.751239999999999</v>
      </c>
      <c r="S3">
        <v>12.763567</v>
      </c>
      <c r="T3">
        <v>0</v>
      </c>
      <c r="U3">
        <v>402.22858500000001</v>
      </c>
      <c r="V3">
        <v>0</v>
      </c>
      <c r="W3">
        <v>0</v>
      </c>
      <c r="X3">
        <v>84.015030999999993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3.6969639999999999</v>
      </c>
      <c r="AF3">
        <v>8.5234769999999997</v>
      </c>
      <c r="AG3">
        <v>41.955793</v>
      </c>
      <c r="AH3">
        <v>0</v>
      </c>
      <c r="AI3">
        <v>0</v>
      </c>
      <c r="AJ3">
        <v>0</v>
      </c>
      <c r="AK3">
        <v>49.364417000000003</v>
      </c>
      <c r="AL3">
        <v>2.232202</v>
      </c>
      <c r="AM3">
        <v>0</v>
      </c>
      <c r="AN3">
        <v>0.40423599999999998</v>
      </c>
      <c r="AO3">
        <v>0</v>
      </c>
      <c r="AP3">
        <v>4.3064020000000003</v>
      </c>
      <c r="AQ3">
        <v>0</v>
      </c>
      <c r="AR3">
        <v>38.174112000000001</v>
      </c>
      <c r="AS3">
        <v>4.9098449999999998</v>
      </c>
      <c r="AT3">
        <v>14.330655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1556.8362049999996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360.49820299999999</v>
      </c>
      <c r="L4">
        <v>113.339</v>
      </c>
      <c r="M4">
        <v>68.412188999999998</v>
      </c>
      <c r="N4">
        <v>111.65553199999999</v>
      </c>
      <c r="O4">
        <v>116.58856400000001</v>
      </c>
      <c r="P4">
        <v>70.826790000000003</v>
      </c>
      <c r="Q4">
        <v>5.7646240000000004</v>
      </c>
      <c r="R4">
        <v>20.751239999999999</v>
      </c>
      <c r="S4">
        <v>12.763567</v>
      </c>
      <c r="T4">
        <v>0</v>
      </c>
      <c r="U4">
        <v>402.22858500000001</v>
      </c>
      <c r="V4">
        <v>0</v>
      </c>
      <c r="W4">
        <v>0</v>
      </c>
      <c r="X4">
        <v>74.436549999999997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3.6969639999999999</v>
      </c>
      <c r="AF4">
        <v>8.5234769999999997</v>
      </c>
      <c r="AG4">
        <v>41.955793</v>
      </c>
      <c r="AH4">
        <v>0</v>
      </c>
      <c r="AI4">
        <v>0</v>
      </c>
      <c r="AJ4">
        <v>0</v>
      </c>
      <c r="AK4">
        <v>49.364417000000003</v>
      </c>
      <c r="AL4">
        <v>2.232202</v>
      </c>
      <c r="AM4">
        <v>0</v>
      </c>
      <c r="AN4">
        <v>0.40423599999999998</v>
      </c>
      <c r="AO4">
        <v>0</v>
      </c>
      <c r="AP4">
        <v>4.3064020000000003</v>
      </c>
      <c r="AQ4">
        <v>0</v>
      </c>
      <c r="AR4">
        <v>38.174112000000001</v>
      </c>
      <c r="AS4">
        <v>4.9098449999999998</v>
      </c>
      <c r="AT4">
        <v>14.404426000000001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1525.2367179999997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360.50148000000002</v>
      </c>
      <c r="L5">
        <v>113.339</v>
      </c>
      <c r="M5">
        <v>41.936463000000003</v>
      </c>
      <c r="N5">
        <v>111.65553199999999</v>
      </c>
      <c r="O5">
        <v>116.58856400000001</v>
      </c>
      <c r="P5">
        <v>70.826790000000003</v>
      </c>
      <c r="Q5">
        <v>5.7646240000000004</v>
      </c>
      <c r="R5">
        <v>20.751239999999999</v>
      </c>
      <c r="S5">
        <v>12.763567</v>
      </c>
      <c r="T5">
        <v>0</v>
      </c>
      <c r="U5">
        <v>402.22858500000001</v>
      </c>
      <c r="V5">
        <v>0</v>
      </c>
      <c r="W5">
        <v>0</v>
      </c>
      <c r="X5">
        <v>75.855220000000003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3.6969639999999999</v>
      </c>
      <c r="AF5">
        <v>8.5234769999999997</v>
      </c>
      <c r="AG5">
        <v>41.955793</v>
      </c>
      <c r="AH5">
        <v>0</v>
      </c>
      <c r="AI5">
        <v>0</v>
      </c>
      <c r="AJ5">
        <v>0</v>
      </c>
      <c r="AK5">
        <v>49.364417000000003</v>
      </c>
      <c r="AL5">
        <v>2.232202</v>
      </c>
      <c r="AM5">
        <v>0</v>
      </c>
      <c r="AN5">
        <v>0.40423599999999998</v>
      </c>
      <c r="AO5">
        <v>0</v>
      </c>
      <c r="AP5">
        <v>4.3064020000000003</v>
      </c>
      <c r="AQ5">
        <v>0</v>
      </c>
      <c r="AR5">
        <v>2.120784</v>
      </c>
      <c r="AS5">
        <v>23.515575999999999</v>
      </c>
      <c r="AT5">
        <v>13.818846000000001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1482.1497619999998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360.49820299999999</v>
      </c>
      <c r="L6">
        <v>113.339</v>
      </c>
      <c r="M6">
        <v>41.936463000000003</v>
      </c>
      <c r="N6">
        <v>83.801032000000006</v>
      </c>
      <c r="O6">
        <v>116.58856400000001</v>
      </c>
      <c r="P6">
        <v>70.826790000000003</v>
      </c>
      <c r="Q6">
        <v>5.7646240000000004</v>
      </c>
      <c r="R6">
        <v>20.751239999999999</v>
      </c>
      <c r="S6">
        <v>12.763567</v>
      </c>
      <c r="T6">
        <v>0</v>
      </c>
      <c r="U6">
        <v>402.22858500000001</v>
      </c>
      <c r="V6">
        <v>0</v>
      </c>
      <c r="W6">
        <v>0</v>
      </c>
      <c r="X6">
        <v>76.071979999999996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3.6969639999999999</v>
      </c>
      <c r="AF6">
        <v>8.5234769999999997</v>
      </c>
      <c r="AG6">
        <v>41.955793</v>
      </c>
      <c r="AH6">
        <v>0</v>
      </c>
      <c r="AI6">
        <v>0</v>
      </c>
      <c r="AJ6">
        <v>0</v>
      </c>
      <c r="AK6">
        <v>49.364417000000003</v>
      </c>
      <c r="AL6">
        <v>2.232202</v>
      </c>
      <c r="AM6">
        <v>0</v>
      </c>
      <c r="AN6">
        <v>0.40423599999999998</v>
      </c>
      <c r="AO6">
        <v>0</v>
      </c>
      <c r="AP6">
        <v>4.3064020000000003</v>
      </c>
      <c r="AQ6">
        <v>0</v>
      </c>
      <c r="AR6">
        <v>2.120784</v>
      </c>
      <c r="AS6">
        <v>23.515575999999999</v>
      </c>
      <c r="AT6">
        <v>14.125931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1454.81583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360.50148000000002</v>
      </c>
      <c r="L7">
        <v>113.339</v>
      </c>
      <c r="M7">
        <v>45.431013</v>
      </c>
      <c r="N7">
        <v>78.038032000000001</v>
      </c>
      <c r="O7">
        <v>98.116032000000004</v>
      </c>
      <c r="P7">
        <v>70.826790000000003</v>
      </c>
      <c r="Q7">
        <v>5.7646240000000004</v>
      </c>
      <c r="R7">
        <v>21.352796000000001</v>
      </c>
      <c r="S7">
        <v>13.208634</v>
      </c>
      <c r="T7">
        <v>0</v>
      </c>
      <c r="U7">
        <v>402.22858500000001</v>
      </c>
      <c r="V7">
        <v>0</v>
      </c>
      <c r="W7">
        <v>0</v>
      </c>
      <c r="X7">
        <v>76.846841999999995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3.6969639999999999</v>
      </c>
      <c r="AF7">
        <v>8.5234769999999997</v>
      </c>
      <c r="AG7">
        <v>41.955793</v>
      </c>
      <c r="AH7">
        <v>0</v>
      </c>
      <c r="AI7">
        <v>0</v>
      </c>
      <c r="AJ7">
        <v>0</v>
      </c>
      <c r="AK7">
        <v>49.364417000000003</v>
      </c>
      <c r="AL7">
        <v>16.741515</v>
      </c>
      <c r="AM7">
        <v>0</v>
      </c>
      <c r="AN7">
        <v>0.40423599999999998</v>
      </c>
      <c r="AO7">
        <v>0</v>
      </c>
      <c r="AP7">
        <v>4.3064020000000003</v>
      </c>
      <c r="AQ7">
        <v>0</v>
      </c>
      <c r="AR7">
        <v>2.120784</v>
      </c>
      <c r="AS7">
        <v>23.515575999999999</v>
      </c>
      <c r="AT7">
        <v>12.795228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1449.0782199999999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360.49820299999999</v>
      </c>
      <c r="L8">
        <v>113.339</v>
      </c>
      <c r="M8">
        <v>45.431013</v>
      </c>
      <c r="N8">
        <v>78.038032000000001</v>
      </c>
      <c r="O8">
        <v>109.865064</v>
      </c>
      <c r="P8">
        <v>70.826790000000003</v>
      </c>
      <c r="Q8">
        <v>5.7646240000000004</v>
      </c>
      <c r="R8">
        <v>21.352796000000001</v>
      </c>
      <c r="S8">
        <v>13.208634</v>
      </c>
      <c r="T8">
        <v>0</v>
      </c>
      <c r="U8">
        <v>402.22858500000001</v>
      </c>
      <c r="V8">
        <v>0</v>
      </c>
      <c r="W8">
        <v>0</v>
      </c>
      <c r="X8">
        <v>76.846841999999995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3.6969639999999999</v>
      </c>
      <c r="AF8">
        <v>8.5234769999999997</v>
      </c>
      <c r="AG8">
        <v>41.955793</v>
      </c>
      <c r="AH8">
        <v>0</v>
      </c>
      <c r="AI8">
        <v>0</v>
      </c>
      <c r="AJ8">
        <v>0</v>
      </c>
      <c r="AK8">
        <v>49.364417000000003</v>
      </c>
      <c r="AL8">
        <v>51.340646</v>
      </c>
      <c r="AM8">
        <v>0</v>
      </c>
      <c r="AN8">
        <v>0.40423599999999998</v>
      </c>
      <c r="AO8">
        <v>0</v>
      </c>
      <c r="AP8">
        <v>4.3064020000000003</v>
      </c>
      <c r="AQ8">
        <v>0</v>
      </c>
      <c r="AR8">
        <v>2.120784</v>
      </c>
      <c r="AS8">
        <v>23.515575999999999</v>
      </c>
      <c r="AT8">
        <v>9.2125640000000004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1491.8404419999999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360.50148000000002</v>
      </c>
      <c r="L9">
        <v>113.339</v>
      </c>
      <c r="M9">
        <v>45.431013</v>
      </c>
      <c r="N9">
        <v>78.038032000000001</v>
      </c>
      <c r="O9">
        <v>106.983564</v>
      </c>
      <c r="P9">
        <v>70.826790000000003</v>
      </c>
      <c r="Q9">
        <v>5.7646240000000004</v>
      </c>
      <c r="R9">
        <v>21.352796000000001</v>
      </c>
      <c r="S9">
        <v>13.208634</v>
      </c>
      <c r="T9">
        <v>0</v>
      </c>
      <c r="U9">
        <v>402.22858500000001</v>
      </c>
      <c r="V9">
        <v>0</v>
      </c>
      <c r="W9">
        <v>0</v>
      </c>
      <c r="X9">
        <v>77.153214000000006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3.6969639999999999</v>
      </c>
      <c r="AF9">
        <v>8.5234769999999997</v>
      </c>
      <c r="AG9">
        <v>41.955793</v>
      </c>
      <c r="AH9">
        <v>0</v>
      </c>
      <c r="AI9">
        <v>0</v>
      </c>
      <c r="AJ9">
        <v>0</v>
      </c>
      <c r="AK9">
        <v>49.364417000000003</v>
      </c>
      <c r="AL9">
        <v>51.340646</v>
      </c>
      <c r="AM9">
        <v>0</v>
      </c>
      <c r="AN9">
        <v>0.40423599999999998</v>
      </c>
      <c r="AO9">
        <v>0</v>
      </c>
      <c r="AP9">
        <v>4.3064020000000003</v>
      </c>
      <c r="AQ9">
        <v>0</v>
      </c>
      <c r="AR9">
        <v>2.120784</v>
      </c>
      <c r="AS9">
        <v>4.9098449999999998</v>
      </c>
      <c r="AT9">
        <v>10.747991000000001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1472.1982869999999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360.49820299999999</v>
      </c>
      <c r="L10">
        <v>113.339</v>
      </c>
      <c r="M10">
        <v>45.431013</v>
      </c>
      <c r="N10">
        <v>78.038032000000001</v>
      </c>
      <c r="O10">
        <v>99.299564000000004</v>
      </c>
      <c r="P10">
        <v>70.826790000000003</v>
      </c>
      <c r="Q10">
        <v>5.7646240000000004</v>
      </c>
      <c r="R10">
        <v>21.352796000000001</v>
      </c>
      <c r="S10">
        <v>13.208634</v>
      </c>
      <c r="T10">
        <v>0</v>
      </c>
      <c r="U10">
        <v>402.22858500000001</v>
      </c>
      <c r="V10">
        <v>0</v>
      </c>
      <c r="W10">
        <v>0</v>
      </c>
      <c r="X10">
        <v>77.153214000000006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3.6969639999999999</v>
      </c>
      <c r="AF10">
        <v>8.5234769999999997</v>
      </c>
      <c r="AG10">
        <v>41.955793</v>
      </c>
      <c r="AH10">
        <v>0</v>
      </c>
      <c r="AI10">
        <v>0</v>
      </c>
      <c r="AJ10">
        <v>0</v>
      </c>
      <c r="AK10">
        <v>49.364417000000003</v>
      </c>
      <c r="AL10">
        <v>51.340646</v>
      </c>
      <c r="AM10">
        <v>0</v>
      </c>
      <c r="AN10">
        <v>0.40423599999999998</v>
      </c>
      <c r="AO10">
        <v>0</v>
      </c>
      <c r="AP10">
        <v>4.3064020000000003</v>
      </c>
      <c r="AQ10">
        <v>0</v>
      </c>
      <c r="AR10">
        <v>2.120784</v>
      </c>
      <c r="AS10">
        <v>4.9098449999999998</v>
      </c>
      <c r="AT10">
        <v>11.2598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1465.022819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360.50148000000002</v>
      </c>
      <c r="L11">
        <v>113.339</v>
      </c>
      <c r="M11">
        <v>45.431013</v>
      </c>
      <c r="N11">
        <v>78.038032000000001</v>
      </c>
      <c r="O11">
        <v>100.260064</v>
      </c>
      <c r="P11">
        <v>70.826790000000003</v>
      </c>
      <c r="Q11">
        <v>5.7646240000000004</v>
      </c>
      <c r="R11">
        <v>21.352796000000001</v>
      </c>
      <c r="S11">
        <v>13.208634</v>
      </c>
      <c r="T11">
        <v>0</v>
      </c>
      <c r="U11">
        <v>402.22858500000001</v>
      </c>
      <c r="V11">
        <v>0</v>
      </c>
      <c r="W11">
        <v>0</v>
      </c>
      <c r="X11">
        <v>77.228684999999999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3.6969639999999999</v>
      </c>
      <c r="AF11">
        <v>8.5234769999999997</v>
      </c>
      <c r="AG11">
        <v>41.955793</v>
      </c>
      <c r="AH11">
        <v>0</v>
      </c>
      <c r="AI11">
        <v>0</v>
      </c>
      <c r="AJ11">
        <v>0</v>
      </c>
      <c r="AK11">
        <v>49.364417000000003</v>
      </c>
      <c r="AL11">
        <v>51.340646</v>
      </c>
      <c r="AM11">
        <v>0</v>
      </c>
      <c r="AN11">
        <v>0.40423599999999998</v>
      </c>
      <c r="AO11">
        <v>0</v>
      </c>
      <c r="AP11">
        <v>4.3064020000000003</v>
      </c>
      <c r="AQ11">
        <v>0</v>
      </c>
      <c r="AR11">
        <v>2.120784</v>
      </c>
      <c r="AS11">
        <v>4.9098449999999998</v>
      </c>
      <c r="AT11">
        <v>13.818846000000001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1468.6211129999999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360.49820299999999</v>
      </c>
      <c r="L12">
        <v>113.339</v>
      </c>
      <c r="M12">
        <v>45.431013</v>
      </c>
      <c r="N12">
        <v>78.038032000000001</v>
      </c>
      <c r="O12">
        <v>103.141564</v>
      </c>
      <c r="P12">
        <v>70.826790000000003</v>
      </c>
      <c r="Q12">
        <v>5.7646240000000004</v>
      </c>
      <c r="R12">
        <v>21.352796000000001</v>
      </c>
      <c r="S12">
        <v>13.208634</v>
      </c>
      <c r="T12">
        <v>0</v>
      </c>
      <c r="U12">
        <v>402.22858500000001</v>
      </c>
      <c r="V12">
        <v>0</v>
      </c>
      <c r="W12">
        <v>0</v>
      </c>
      <c r="X12">
        <v>77.228684999999999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3.6969639999999999</v>
      </c>
      <c r="AF12">
        <v>8.5234769999999997</v>
      </c>
      <c r="AG12">
        <v>41.955793</v>
      </c>
      <c r="AH12">
        <v>0</v>
      </c>
      <c r="AI12">
        <v>0</v>
      </c>
      <c r="AJ12">
        <v>0</v>
      </c>
      <c r="AK12">
        <v>49.364417000000003</v>
      </c>
      <c r="AL12">
        <v>16.741515</v>
      </c>
      <c r="AM12">
        <v>0</v>
      </c>
      <c r="AN12">
        <v>0.40423599999999998</v>
      </c>
      <c r="AO12">
        <v>0</v>
      </c>
      <c r="AP12">
        <v>4.3064020000000003</v>
      </c>
      <c r="AQ12">
        <v>0</v>
      </c>
      <c r="AR12">
        <v>2.120784</v>
      </c>
      <c r="AS12">
        <v>4.9098449999999998</v>
      </c>
      <c r="AT12">
        <v>13.511761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1436.5931199999998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360.50148000000002</v>
      </c>
      <c r="L13">
        <v>113.339</v>
      </c>
      <c r="M13">
        <v>46.360320999999999</v>
      </c>
      <c r="N13">
        <v>77.471337000000005</v>
      </c>
      <c r="O13">
        <v>102.82459900000001</v>
      </c>
      <c r="P13">
        <v>70.826790000000003</v>
      </c>
      <c r="Q13">
        <v>5.7646240000000004</v>
      </c>
      <c r="R13">
        <v>21.352796000000001</v>
      </c>
      <c r="S13">
        <v>13.208634</v>
      </c>
      <c r="T13">
        <v>0</v>
      </c>
      <c r="U13">
        <v>402.22858500000001</v>
      </c>
      <c r="V13">
        <v>0</v>
      </c>
      <c r="W13">
        <v>0</v>
      </c>
      <c r="X13">
        <v>77.228684999999999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3.6969639999999999</v>
      </c>
      <c r="AF13">
        <v>8.5234769999999997</v>
      </c>
      <c r="AG13">
        <v>41.955793</v>
      </c>
      <c r="AH13">
        <v>0</v>
      </c>
      <c r="AI13">
        <v>0</v>
      </c>
      <c r="AJ13">
        <v>0</v>
      </c>
      <c r="AK13">
        <v>49.364417000000003</v>
      </c>
      <c r="AL13">
        <v>2.232202</v>
      </c>
      <c r="AM13">
        <v>0</v>
      </c>
      <c r="AN13">
        <v>0.40423599999999998</v>
      </c>
      <c r="AO13">
        <v>0</v>
      </c>
      <c r="AP13">
        <v>4.3064020000000003</v>
      </c>
      <c r="AQ13">
        <v>0</v>
      </c>
      <c r="AR13">
        <v>2.120784</v>
      </c>
      <c r="AS13">
        <v>4.9098449999999998</v>
      </c>
      <c r="AT13">
        <v>13.818846000000001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1422.4398169999997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360.49820299999999</v>
      </c>
      <c r="L14">
        <v>113.339</v>
      </c>
      <c r="M14">
        <v>46.360320999999999</v>
      </c>
      <c r="N14">
        <v>77.471337000000005</v>
      </c>
      <c r="O14">
        <v>101.902519</v>
      </c>
      <c r="P14">
        <v>70.826790000000003</v>
      </c>
      <c r="Q14">
        <v>5.7646240000000004</v>
      </c>
      <c r="R14">
        <v>21.352796000000001</v>
      </c>
      <c r="S14">
        <v>13.208634</v>
      </c>
      <c r="T14">
        <v>0</v>
      </c>
      <c r="U14">
        <v>402.22858500000001</v>
      </c>
      <c r="V14">
        <v>0</v>
      </c>
      <c r="W14">
        <v>0</v>
      </c>
      <c r="X14">
        <v>77.228684999999999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3.6969639999999999</v>
      </c>
      <c r="AF14">
        <v>8.5234769999999997</v>
      </c>
      <c r="AG14">
        <v>41.955793</v>
      </c>
      <c r="AH14">
        <v>0</v>
      </c>
      <c r="AI14">
        <v>0</v>
      </c>
      <c r="AJ14">
        <v>0</v>
      </c>
      <c r="AK14">
        <v>49.364417000000003</v>
      </c>
      <c r="AL14">
        <v>2.232202</v>
      </c>
      <c r="AM14">
        <v>0</v>
      </c>
      <c r="AN14">
        <v>0.40423599999999998</v>
      </c>
      <c r="AO14">
        <v>0</v>
      </c>
      <c r="AP14">
        <v>4.3064020000000003</v>
      </c>
      <c r="AQ14">
        <v>0</v>
      </c>
      <c r="AR14">
        <v>2.120784</v>
      </c>
      <c r="AS14">
        <v>4.9098449999999998</v>
      </c>
      <c r="AT14">
        <v>10.236181999999999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1417.9317959999998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360.50148000000002</v>
      </c>
      <c r="L15">
        <v>113.339</v>
      </c>
      <c r="M15">
        <v>46.360320999999999</v>
      </c>
      <c r="N15">
        <v>77.471337000000005</v>
      </c>
      <c r="O15">
        <v>66.844268999999997</v>
      </c>
      <c r="P15">
        <v>70.826790000000003</v>
      </c>
      <c r="Q15">
        <v>5.7646240000000004</v>
      </c>
      <c r="R15">
        <v>21.352796000000001</v>
      </c>
      <c r="S15">
        <v>13.208634</v>
      </c>
      <c r="T15">
        <v>0</v>
      </c>
      <c r="U15">
        <v>402.22858500000001</v>
      </c>
      <c r="V15">
        <v>0</v>
      </c>
      <c r="W15">
        <v>0</v>
      </c>
      <c r="X15">
        <v>77.228684999999999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3.6969639999999999</v>
      </c>
      <c r="AF15">
        <v>8.5234769999999997</v>
      </c>
      <c r="AG15">
        <v>41.955793</v>
      </c>
      <c r="AH15">
        <v>0</v>
      </c>
      <c r="AI15">
        <v>0</v>
      </c>
      <c r="AJ15">
        <v>0</v>
      </c>
      <c r="AK15">
        <v>49.364417000000003</v>
      </c>
      <c r="AL15">
        <v>2.232202</v>
      </c>
      <c r="AM15">
        <v>0</v>
      </c>
      <c r="AN15">
        <v>0.40423599999999998</v>
      </c>
      <c r="AO15">
        <v>0</v>
      </c>
      <c r="AP15">
        <v>4.3064020000000003</v>
      </c>
      <c r="AQ15">
        <v>0</v>
      </c>
      <c r="AR15">
        <v>2.120784</v>
      </c>
      <c r="AS15">
        <v>4.9098449999999998</v>
      </c>
      <c r="AT15">
        <v>12.488142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1385.1287829999997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360.49820299999999</v>
      </c>
      <c r="L16">
        <v>113.339</v>
      </c>
      <c r="M16">
        <v>46.360320999999999</v>
      </c>
      <c r="N16">
        <v>77.471337000000005</v>
      </c>
      <c r="O16">
        <v>66.844268999999997</v>
      </c>
      <c r="P16">
        <v>70.826790000000003</v>
      </c>
      <c r="Q16">
        <v>5.7646240000000004</v>
      </c>
      <c r="R16">
        <v>21.352796000000001</v>
      </c>
      <c r="S16">
        <v>13.208634</v>
      </c>
      <c r="T16">
        <v>0</v>
      </c>
      <c r="U16">
        <v>402.22858500000001</v>
      </c>
      <c r="V16">
        <v>0</v>
      </c>
      <c r="W16">
        <v>0</v>
      </c>
      <c r="X16">
        <v>77.228684999999999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3.6969639999999999</v>
      </c>
      <c r="AF16">
        <v>8.5234769999999997</v>
      </c>
      <c r="AG16">
        <v>41.955793</v>
      </c>
      <c r="AH16">
        <v>0</v>
      </c>
      <c r="AI16">
        <v>0</v>
      </c>
      <c r="AJ16">
        <v>0</v>
      </c>
      <c r="AK16">
        <v>49.364417000000003</v>
      </c>
      <c r="AL16">
        <v>2.232202</v>
      </c>
      <c r="AM16">
        <v>0</v>
      </c>
      <c r="AN16">
        <v>0.40423599999999998</v>
      </c>
      <c r="AO16">
        <v>0</v>
      </c>
      <c r="AP16">
        <v>4.3064020000000003</v>
      </c>
      <c r="AQ16">
        <v>0</v>
      </c>
      <c r="AR16">
        <v>2.120784</v>
      </c>
      <c r="AS16">
        <v>4.9098449999999998</v>
      </c>
      <c r="AT16">
        <v>14.404426000000001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1387.0417899999998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360.50148000000002</v>
      </c>
      <c r="L17">
        <v>113.339</v>
      </c>
      <c r="M17">
        <v>46.360320999999999</v>
      </c>
      <c r="N17">
        <v>77.471337000000005</v>
      </c>
      <c r="O17">
        <v>66.844268999999997</v>
      </c>
      <c r="P17">
        <v>70.826790000000003</v>
      </c>
      <c r="Q17">
        <v>5.7646240000000004</v>
      </c>
      <c r="R17">
        <v>21.352796000000001</v>
      </c>
      <c r="S17">
        <v>13.208634</v>
      </c>
      <c r="T17">
        <v>0</v>
      </c>
      <c r="U17">
        <v>402.22858500000001</v>
      </c>
      <c r="V17">
        <v>0</v>
      </c>
      <c r="W17">
        <v>0</v>
      </c>
      <c r="X17">
        <v>77.228684999999999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3.6969639999999999</v>
      </c>
      <c r="AF17">
        <v>8.5234769999999997</v>
      </c>
      <c r="AG17">
        <v>41.955793</v>
      </c>
      <c r="AH17">
        <v>0</v>
      </c>
      <c r="AI17">
        <v>0</v>
      </c>
      <c r="AJ17">
        <v>0</v>
      </c>
      <c r="AK17">
        <v>49.364417000000003</v>
      </c>
      <c r="AL17">
        <v>2.232202</v>
      </c>
      <c r="AM17">
        <v>0</v>
      </c>
      <c r="AN17">
        <v>0.40423599999999998</v>
      </c>
      <c r="AO17">
        <v>0</v>
      </c>
      <c r="AP17">
        <v>4.3064020000000003</v>
      </c>
      <c r="AQ17">
        <v>0</v>
      </c>
      <c r="AR17">
        <v>2.120784</v>
      </c>
      <c r="AS17">
        <v>4.9098449999999998</v>
      </c>
      <c r="AT17">
        <v>14.404426000000001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1387.0450669999998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360.49820299999999</v>
      </c>
      <c r="L18">
        <v>113.339</v>
      </c>
      <c r="M18">
        <v>46.360320999999999</v>
      </c>
      <c r="N18">
        <v>77.471337000000005</v>
      </c>
      <c r="O18">
        <v>66.844268999999997</v>
      </c>
      <c r="P18">
        <v>70.826790000000003</v>
      </c>
      <c r="Q18">
        <v>5.7646240000000004</v>
      </c>
      <c r="R18">
        <v>21.352796000000001</v>
      </c>
      <c r="S18">
        <v>13.208634</v>
      </c>
      <c r="T18">
        <v>0</v>
      </c>
      <c r="U18">
        <v>402.22858500000001</v>
      </c>
      <c r="V18">
        <v>0</v>
      </c>
      <c r="W18">
        <v>0</v>
      </c>
      <c r="X18">
        <v>76.681323000000006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3.6969639999999999</v>
      </c>
      <c r="AF18">
        <v>8.5234769999999997</v>
      </c>
      <c r="AG18">
        <v>41.955793</v>
      </c>
      <c r="AH18">
        <v>0</v>
      </c>
      <c r="AI18">
        <v>0</v>
      </c>
      <c r="AJ18">
        <v>0</v>
      </c>
      <c r="AK18">
        <v>49.364417000000003</v>
      </c>
      <c r="AL18">
        <v>2.232202</v>
      </c>
      <c r="AM18">
        <v>0</v>
      </c>
      <c r="AN18">
        <v>0.40423599999999998</v>
      </c>
      <c r="AO18">
        <v>0</v>
      </c>
      <c r="AP18">
        <v>4.3064020000000003</v>
      </c>
      <c r="AQ18">
        <v>0</v>
      </c>
      <c r="AR18">
        <v>2.120784</v>
      </c>
      <c r="AS18">
        <v>4.9098449999999998</v>
      </c>
      <c r="AT18">
        <v>14.404426000000001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1386.4944279999997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360.50148000000002</v>
      </c>
      <c r="L19">
        <v>113.339</v>
      </c>
      <c r="M19">
        <v>46.360320999999999</v>
      </c>
      <c r="N19">
        <v>77.471337000000005</v>
      </c>
      <c r="O19">
        <v>66.844268999999997</v>
      </c>
      <c r="P19">
        <v>70.826790000000003</v>
      </c>
      <c r="Q19">
        <v>5.7646240000000004</v>
      </c>
      <c r="R19">
        <v>17.932776</v>
      </c>
      <c r="S19">
        <v>12.763567</v>
      </c>
      <c r="T19">
        <v>0</v>
      </c>
      <c r="U19">
        <v>402.22858500000001</v>
      </c>
      <c r="V19">
        <v>0</v>
      </c>
      <c r="W19">
        <v>0</v>
      </c>
      <c r="X19">
        <v>76.286460000000005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3.6969639999999999</v>
      </c>
      <c r="AF19">
        <v>8.5234769999999997</v>
      </c>
      <c r="AG19">
        <v>41.955793</v>
      </c>
      <c r="AH19">
        <v>0</v>
      </c>
      <c r="AI19">
        <v>0</v>
      </c>
      <c r="AJ19">
        <v>0</v>
      </c>
      <c r="AK19">
        <v>49.364417000000003</v>
      </c>
      <c r="AL19">
        <v>2.232202</v>
      </c>
      <c r="AM19">
        <v>0</v>
      </c>
      <c r="AN19">
        <v>0.40423599999999998</v>
      </c>
      <c r="AO19">
        <v>0</v>
      </c>
      <c r="AP19">
        <v>4.3064020000000003</v>
      </c>
      <c r="AQ19">
        <v>0</v>
      </c>
      <c r="AR19">
        <v>2.120784</v>
      </c>
      <c r="AS19">
        <v>4.9098449999999998</v>
      </c>
      <c r="AT19">
        <v>14.404426000000001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1382.2377549999997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360.49820299999999</v>
      </c>
      <c r="L20">
        <v>113.339</v>
      </c>
      <c r="M20">
        <v>46.360320999999999</v>
      </c>
      <c r="N20">
        <v>77.471337000000005</v>
      </c>
      <c r="O20">
        <v>66.844268999999997</v>
      </c>
      <c r="P20">
        <v>70.826790000000003</v>
      </c>
      <c r="Q20">
        <v>5.7646240000000004</v>
      </c>
      <c r="R20">
        <v>17.932776</v>
      </c>
      <c r="S20">
        <v>12.763567</v>
      </c>
      <c r="T20">
        <v>0</v>
      </c>
      <c r="U20">
        <v>402.22858500000001</v>
      </c>
      <c r="V20">
        <v>0</v>
      </c>
      <c r="W20">
        <v>0</v>
      </c>
      <c r="X20">
        <v>76.165357999999998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3.6969639999999999</v>
      </c>
      <c r="AF20">
        <v>8.5234769999999997</v>
      </c>
      <c r="AG20">
        <v>41.955793</v>
      </c>
      <c r="AH20">
        <v>0</v>
      </c>
      <c r="AI20">
        <v>0</v>
      </c>
      <c r="AJ20">
        <v>0</v>
      </c>
      <c r="AK20">
        <v>49.364417000000003</v>
      </c>
      <c r="AL20">
        <v>2.232202</v>
      </c>
      <c r="AM20">
        <v>0</v>
      </c>
      <c r="AN20">
        <v>0.40423599999999998</v>
      </c>
      <c r="AO20">
        <v>0</v>
      </c>
      <c r="AP20">
        <v>4.3064020000000003</v>
      </c>
      <c r="AQ20">
        <v>0</v>
      </c>
      <c r="AR20">
        <v>2.120784</v>
      </c>
      <c r="AS20">
        <v>4.9098449999999998</v>
      </c>
      <c r="AT20">
        <v>12.795228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1380.5041779999995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360.50148000000002</v>
      </c>
      <c r="L21">
        <v>113.339</v>
      </c>
      <c r="M21">
        <v>45.002344999999998</v>
      </c>
      <c r="N21">
        <v>77.471337000000005</v>
      </c>
      <c r="O21">
        <v>66.844268999999997</v>
      </c>
      <c r="P21">
        <v>70.826790000000003</v>
      </c>
      <c r="Q21">
        <v>5.7646240000000004</v>
      </c>
      <c r="R21">
        <v>17.932776</v>
      </c>
      <c r="S21">
        <v>12.763567</v>
      </c>
      <c r="T21">
        <v>0</v>
      </c>
      <c r="U21">
        <v>402.22858500000001</v>
      </c>
      <c r="V21">
        <v>0</v>
      </c>
      <c r="W21">
        <v>0</v>
      </c>
      <c r="X21">
        <v>75.957248000000007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3.6969639999999999</v>
      </c>
      <c r="AF21">
        <v>8.5234769999999997</v>
      </c>
      <c r="AG21">
        <v>41.955793</v>
      </c>
      <c r="AH21">
        <v>0</v>
      </c>
      <c r="AI21">
        <v>0</v>
      </c>
      <c r="AJ21">
        <v>0</v>
      </c>
      <c r="AK21">
        <v>49.364417000000003</v>
      </c>
      <c r="AL21">
        <v>2.232202</v>
      </c>
      <c r="AM21">
        <v>0</v>
      </c>
      <c r="AN21">
        <v>0.40423599999999998</v>
      </c>
      <c r="AO21">
        <v>0</v>
      </c>
      <c r="AP21">
        <v>7.9976029999999998</v>
      </c>
      <c r="AQ21">
        <v>0</v>
      </c>
      <c r="AR21">
        <v>2.120784</v>
      </c>
      <c r="AS21">
        <v>4.9098449999999998</v>
      </c>
      <c r="AT21">
        <v>14.404426000000001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1384.2417679999999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360.499842</v>
      </c>
      <c r="L22">
        <v>113.339</v>
      </c>
      <c r="M22">
        <v>45.002344999999998</v>
      </c>
      <c r="N22">
        <v>77.471337000000005</v>
      </c>
      <c r="O22">
        <v>66.844268999999997</v>
      </c>
      <c r="P22">
        <v>70.826790000000003</v>
      </c>
      <c r="Q22">
        <v>5.7646240000000004</v>
      </c>
      <c r="R22">
        <v>17.932776</v>
      </c>
      <c r="S22">
        <v>12.763567</v>
      </c>
      <c r="T22">
        <v>0</v>
      </c>
      <c r="U22">
        <v>402.22858500000001</v>
      </c>
      <c r="V22">
        <v>0</v>
      </c>
      <c r="W22">
        <v>0</v>
      </c>
      <c r="X22">
        <v>75.957248000000007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3.6969639999999999</v>
      </c>
      <c r="AF22">
        <v>8.5234769999999997</v>
      </c>
      <c r="AG22">
        <v>41.955793</v>
      </c>
      <c r="AH22">
        <v>0</v>
      </c>
      <c r="AI22">
        <v>0</v>
      </c>
      <c r="AJ22">
        <v>0</v>
      </c>
      <c r="AK22">
        <v>49.364417000000003</v>
      </c>
      <c r="AL22">
        <v>2.232202</v>
      </c>
      <c r="AM22">
        <v>0</v>
      </c>
      <c r="AN22">
        <v>0.40423599999999998</v>
      </c>
      <c r="AO22">
        <v>0</v>
      </c>
      <c r="AP22">
        <v>7.9976029999999998</v>
      </c>
      <c r="AQ22">
        <v>0</v>
      </c>
      <c r="AR22">
        <v>2.120784</v>
      </c>
      <c r="AS22">
        <v>4.9098449999999998</v>
      </c>
      <c r="AT22">
        <v>14.404426000000001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1384.2401299999997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360.09614800000003</v>
      </c>
      <c r="L23">
        <v>113.339</v>
      </c>
      <c r="M23">
        <v>41.085963999999997</v>
      </c>
      <c r="N23">
        <v>77.471337000000005</v>
      </c>
      <c r="O23">
        <v>88.890676999999997</v>
      </c>
      <c r="P23">
        <v>70.826790000000003</v>
      </c>
      <c r="Q23">
        <v>5.764621</v>
      </c>
      <c r="R23">
        <v>14.397166</v>
      </c>
      <c r="S23">
        <v>11.951129999999999</v>
      </c>
      <c r="T23">
        <v>0</v>
      </c>
      <c r="U23">
        <v>402.22858500000001</v>
      </c>
      <c r="V23">
        <v>0</v>
      </c>
      <c r="W23">
        <v>0</v>
      </c>
      <c r="X23">
        <v>74.410031000000004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3.6969639999999999</v>
      </c>
      <c r="AF23">
        <v>8.5234769999999997</v>
      </c>
      <c r="AG23">
        <v>41.955793</v>
      </c>
      <c r="AH23">
        <v>0</v>
      </c>
      <c r="AI23">
        <v>0</v>
      </c>
      <c r="AJ23">
        <v>0</v>
      </c>
      <c r="AK23">
        <v>49.364417000000003</v>
      </c>
      <c r="AL23">
        <v>2.232202</v>
      </c>
      <c r="AM23">
        <v>0</v>
      </c>
      <c r="AN23">
        <v>0.40423599999999998</v>
      </c>
      <c r="AO23">
        <v>0</v>
      </c>
      <c r="AP23">
        <v>7.9976029999999998</v>
      </c>
      <c r="AQ23">
        <v>0</v>
      </c>
      <c r="AR23">
        <v>2.120784</v>
      </c>
      <c r="AS23">
        <v>4.9098449999999998</v>
      </c>
      <c r="AT23">
        <v>14.404426000000001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1396.0711959999999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360.09419200000002</v>
      </c>
      <c r="L24">
        <v>113.339</v>
      </c>
      <c r="M24">
        <v>41.085963999999997</v>
      </c>
      <c r="N24">
        <v>108.77403200000001</v>
      </c>
      <c r="O24">
        <v>118.780833</v>
      </c>
      <c r="P24">
        <v>70.826790000000003</v>
      </c>
      <c r="Q24">
        <v>5.764621</v>
      </c>
      <c r="R24">
        <v>13.446999999999999</v>
      </c>
      <c r="S24">
        <v>11.951129999999999</v>
      </c>
      <c r="T24">
        <v>0</v>
      </c>
      <c r="U24">
        <v>402.22858500000001</v>
      </c>
      <c r="V24">
        <v>0</v>
      </c>
      <c r="W24">
        <v>0</v>
      </c>
      <c r="X24">
        <v>74.410031000000004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3.6969639999999999</v>
      </c>
      <c r="AF24">
        <v>8.5234769999999997</v>
      </c>
      <c r="AG24">
        <v>41.955793</v>
      </c>
      <c r="AH24">
        <v>0</v>
      </c>
      <c r="AI24">
        <v>0</v>
      </c>
      <c r="AJ24">
        <v>0</v>
      </c>
      <c r="AK24">
        <v>49.364417000000003</v>
      </c>
      <c r="AL24">
        <v>2.232202</v>
      </c>
      <c r="AM24">
        <v>0</v>
      </c>
      <c r="AN24">
        <v>0.40423599999999998</v>
      </c>
      <c r="AO24">
        <v>0</v>
      </c>
      <c r="AP24">
        <v>7.9976029999999998</v>
      </c>
      <c r="AQ24">
        <v>0</v>
      </c>
      <c r="AR24">
        <v>2.120784</v>
      </c>
      <c r="AS24">
        <v>4.9098449999999998</v>
      </c>
      <c r="AT24">
        <v>14.404426000000001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1456.311925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360.09614800000003</v>
      </c>
      <c r="L25">
        <v>113.339</v>
      </c>
      <c r="M25">
        <v>41.066754000000003</v>
      </c>
      <c r="N25">
        <v>102.050532</v>
      </c>
      <c r="O25">
        <v>118.780833</v>
      </c>
      <c r="P25">
        <v>70.826790000000003</v>
      </c>
      <c r="Q25">
        <v>5.764062</v>
      </c>
      <c r="R25">
        <v>13.446999999999999</v>
      </c>
      <c r="S25">
        <v>11.951129999999999</v>
      </c>
      <c r="T25">
        <v>0</v>
      </c>
      <c r="U25">
        <v>402.22858500000001</v>
      </c>
      <c r="V25">
        <v>0</v>
      </c>
      <c r="W25">
        <v>0</v>
      </c>
      <c r="X25">
        <v>74.410031000000004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3.6969639999999999</v>
      </c>
      <c r="AF25">
        <v>8.5234769999999997</v>
      </c>
      <c r="AG25">
        <v>41.955793</v>
      </c>
      <c r="AH25">
        <v>18.191870000000002</v>
      </c>
      <c r="AI25">
        <v>0</v>
      </c>
      <c r="AJ25">
        <v>0</v>
      </c>
      <c r="AK25">
        <v>49.364417000000003</v>
      </c>
      <c r="AL25">
        <v>2.232202</v>
      </c>
      <c r="AM25">
        <v>0</v>
      </c>
      <c r="AN25">
        <v>0.40423599999999998</v>
      </c>
      <c r="AO25">
        <v>0</v>
      </c>
      <c r="AP25">
        <v>4.3064020000000003</v>
      </c>
      <c r="AQ25">
        <v>7.5639380000000003</v>
      </c>
      <c r="AR25">
        <v>2.120784</v>
      </c>
      <c r="AS25">
        <v>4.9098449999999998</v>
      </c>
      <c r="AT25">
        <v>14.404426000000001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1471.635219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360.09419200000002</v>
      </c>
      <c r="L26">
        <v>113.339</v>
      </c>
      <c r="M26">
        <v>67.451689000000002</v>
      </c>
      <c r="N26">
        <v>113.459062</v>
      </c>
      <c r="O26">
        <v>118.780833</v>
      </c>
      <c r="P26">
        <v>82.573993000000002</v>
      </c>
      <c r="Q26">
        <v>5.764062</v>
      </c>
      <c r="R26">
        <v>13.446999999999999</v>
      </c>
      <c r="S26">
        <v>11.951129999999999</v>
      </c>
      <c r="T26">
        <v>0</v>
      </c>
      <c r="U26">
        <v>402.22858500000001</v>
      </c>
      <c r="V26">
        <v>0</v>
      </c>
      <c r="W26">
        <v>0</v>
      </c>
      <c r="X26">
        <v>74.410031000000004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3.6969639999999999</v>
      </c>
      <c r="AF26">
        <v>8.5234769999999997</v>
      </c>
      <c r="AG26">
        <v>41.955793</v>
      </c>
      <c r="AH26">
        <v>32.745365999999997</v>
      </c>
      <c r="AI26">
        <v>0</v>
      </c>
      <c r="AJ26">
        <v>0</v>
      </c>
      <c r="AK26">
        <v>49.364417000000003</v>
      </c>
      <c r="AL26">
        <v>2.232202</v>
      </c>
      <c r="AM26">
        <v>0</v>
      </c>
      <c r="AN26">
        <v>0.40423599999999998</v>
      </c>
      <c r="AO26">
        <v>0</v>
      </c>
      <c r="AP26">
        <v>4.3064020000000003</v>
      </c>
      <c r="AQ26">
        <v>22.691811999999999</v>
      </c>
      <c r="AR26">
        <v>2.120784</v>
      </c>
      <c r="AS26">
        <v>4.9098449999999998</v>
      </c>
      <c r="AT26">
        <v>14.125931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1550.576806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521.18545300000005</v>
      </c>
      <c r="L27">
        <v>142.154</v>
      </c>
      <c r="M27">
        <v>88.366</v>
      </c>
      <c r="N27">
        <v>113.459062</v>
      </c>
      <c r="O27">
        <v>118.780833</v>
      </c>
      <c r="P27">
        <v>97.250624999999999</v>
      </c>
      <c r="Q27">
        <v>17.559678999999999</v>
      </c>
      <c r="R27">
        <v>35.176392</v>
      </c>
      <c r="S27">
        <v>21.790863999999999</v>
      </c>
      <c r="T27">
        <v>0</v>
      </c>
      <c r="U27">
        <v>402.22858500000001</v>
      </c>
      <c r="V27">
        <v>0</v>
      </c>
      <c r="W27">
        <v>0</v>
      </c>
      <c r="X27">
        <v>141.68875800000001</v>
      </c>
      <c r="Y27">
        <v>0</v>
      </c>
      <c r="Z27">
        <v>0</v>
      </c>
      <c r="AA27">
        <v>0</v>
      </c>
      <c r="AB27">
        <v>0</v>
      </c>
      <c r="AC27">
        <v>0</v>
      </c>
      <c r="AD27">
        <v>8.754861</v>
      </c>
      <c r="AE27">
        <v>3.6969639999999999</v>
      </c>
      <c r="AF27">
        <v>8.5234769999999997</v>
      </c>
      <c r="AG27">
        <v>41.955793</v>
      </c>
      <c r="AH27">
        <v>54.029854</v>
      </c>
      <c r="AI27">
        <v>0</v>
      </c>
      <c r="AJ27">
        <v>0</v>
      </c>
      <c r="AK27">
        <v>49.364417000000003</v>
      </c>
      <c r="AL27">
        <v>2.232202</v>
      </c>
      <c r="AM27">
        <v>0</v>
      </c>
      <c r="AN27">
        <v>0.40423599999999998</v>
      </c>
      <c r="AO27">
        <v>0</v>
      </c>
      <c r="AP27">
        <v>4.3064020000000003</v>
      </c>
      <c r="AQ27">
        <v>37.819687999999999</v>
      </c>
      <c r="AR27">
        <v>2.120784</v>
      </c>
      <c r="AS27">
        <v>4.9098449999999998</v>
      </c>
      <c r="AT27">
        <v>14.404426000000001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1932.1632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650.61494200000004</v>
      </c>
      <c r="L28">
        <v>139.27250000000001</v>
      </c>
      <c r="M28">
        <v>88.366</v>
      </c>
      <c r="N28">
        <v>113.459062</v>
      </c>
      <c r="O28">
        <v>118.780833</v>
      </c>
      <c r="P28">
        <v>97.250624999999999</v>
      </c>
      <c r="Q28">
        <v>20.959848999999998</v>
      </c>
      <c r="R28">
        <v>33.987099999999998</v>
      </c>
      <c r="S28">
        <v>25.347691000000001</v>
      </c>
      <c r="T28">
        <v>0</v>
      </c>
      <c r="U28">
        <v>402.22858500000001</v>
      </c>
      <c r="V28">
        <v>0</v>
      </c>
      <c r="W28">
        <v>0</v>
      </c>
      <c r="X28">
        <v>141.68875800000001</v>
      </c>
      <c r="Y28">
        <v>0</v>
      </c>
      <c r="Z28">
        <v>0</v>
      </c>
      <c r="AA28">
        <v>0</v>
      </c>
      <c r="AB28">
        <v>0</v>
      </c>
      <c r="AC28">
        <v>0</v>
      </c>
      <c r="AD28">
        <v>8.754861</v>
      </c>
      <c r="AE28">
        <v>3.6969639999999999</v>
      </c>
      <c r="AF28">
        <v>8.5234769999999997</v>
      </c>
      <c r="AG28">
        <v>41.955793</v>
      </c>
      <c r="AH28">
        <v>76.405854000000005</v>
      </c>
      <c r="AI28">
        <v>0</v>
      </c>
      <c r="AJ28">
        <v>0</v>
      </c>
      <c r="AK28">
        <v>49.364417000000003</v>
      </c>
      <c r="AL28">
        <v>2.232202</v>
      </c>
      <c r="AM28">
        <v>0</v>
      </c>
      <c r="AN28">
        <v>0.40423599999999998</v>
      </c>
      <c r="AO28">
        <v>0</v>
      </c>
      <c r="AP28">
        <v>4.3064020000000003</v>
      </c>
      <c r="AQ28">
        <v>52.947561999999998</v>
      </c>
      <c r="AR28">
        <v>4.241568</v>
      </c>
      <c r="AS28">
        <v>4.9098449999999998</v>
      </c>
      <c r="AT28">
        <v>14.404426000000001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2104.103552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621.19684400000006</v>
      </c>
      <c r="L29">
        <v>139.27250000000001</v>
      </c>
      <c r="M29">
        <v>88.366</v>
      </c>
      <c r="N29">
        <v>113.459062</v>
      </c>
      <c r="O29">
        <v>118.780833</v>
      </c>
      <c r="P29">
        <v>97.250624999999999</v>
      </c>
      <c r="Q29">
        <v>14.524499</v>
      </c>
      <c r="R29">
        <v>28.2241</v>
      </c>
      <c r="S29">
        <v>17.571003000000001</v>
      </c>
      <c r="T29">
        <v>0</v>
      </c>
      <c r="U29">
        <v>402.22858500000001</v>
      </c>
      <c r="V29">
        <v>0</v>
      </c>
      <c r="W29">
        <v>0</v>
      </c>
      <c r="X29">
        <v>141.68875800000001</v>
      </c>
      <c r="Y29">
        <v>0</v>
      </c>
      <c r="Z29">
        <v>0</v>
      </c>
      <c r="AA29">
        <v>0</v>
      </c>
      <c r="AB29">
        <v>0</v>
      </c>
      <c r="AC29">
        <v>0</v>
      </c>
      <c r="AD29">
        <v>17.509723000000001</v>
      </c>
      <c r="AE29">
        <v>13.555536</v>
      </c>
      <c r="AF29">
        <v>17.046953999999999</v>
      </c>
      <c r="AG29">
        <v>41.955793</v>
      </c>
      <c r="AH29">
        <v>112.33479699999999</v>
      </c>
      <c r="AI29">
        <v>0</v>
      </c>
      <c r="AJ29">
        <v>0</v>
      </c>
      <c r="AK29">
        <v>49.364417000000003</v>
      </c>
      <c r="AL29">
        <v>2.232202</v>
      </c>
      <c r="AM29">
        <v>0</v>
      </c>
      <c r="AN29">
        <v>0.40423599999999998</v>
      </c>
      <c r="AO29">
        <v>0</v>
      </c>
      <c r="AP29">
        <v>4.3064020000000003</v>
      </c>
      <c r="AQ29">
        <v>59.785361999999999</v>
      </c>
      <c r="AR29">
        <v>38.174112000000001</v>
      </c>
      <c r="AS29">
        <v>4.9098449999999998</v>
      </c>
      <c r="AT29">
        <v>14.404426000000001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2158.5466140000003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659.65215000000001</v>
      </c>
      <c r="L30">
        <v>224.75700000000001</v>
      </c>
      <c r="M30">
        <v>88.366</v>
      </c>
      <c r="N30">
        <v>113.459062</v>
      </c>
      <c r="O30">
        <v>118.780833</v>
      </c>
      <c r="P30">
        <v>97.250624999999999</v>
      </c>
      <c r="Q30">
        <v>18.439128</v>
      </c>
      <c r="R30">
        <v>40.715691</v>
      </c>
      <c r="S30">
        <v>25.347691000000001</v>
      </c>
      <c r="T30">
        <v>0</v>
      </c>
      <c r="U30">
        <v>402.22858500000001</v>
      </c>
      <c r="V30">
        <v>0</v>
      </c>
      <c r="W30">
        <v>0</v>
      </c>
      <c r="X30">
        <v>141.68875800000001</v>
      </c>
      <c r="Y30">
        <v>0</v>
      </c>
      <c r="Z30">
        <v>0</v>
      </c>
      <c r="AA30">
        <v>0</v>
      </c>
      <c r="AB30">
        <v>12.649823</v>
      </c>
      <c r="AC30">
        <v>9.2955649999999999</v>
      </c>
      <c r="AD30">
        <v>26.264583999999999</v>
      </c>
      <c r="AE30">
        <v>27.111073000000001</v>
      </c>
      <c r="AF30">
        <v>25.570430999999999</v>
      </c>
      <c r="AG30">
        <v>41.955793</v>
      </c>
      <c r="AH30">
        <v>112.33479699999999</v>
      </c>
      <c r="AI30">
        <v>0</v>
      </c>
      <c r="AJ30">
        <v>0</v>
      </c>
      <c r="AK30">
        <v>49.364417000000003</v>
      </c>
      <c r="AL30">
        <v>2.232202</v>
      </c>
      <c r="AM30">
        <v>0</v>
      </c>
      <c r="AN30">
        <v>0.40423599999999998</v>
      </c>
      <c r="AO30">
        <v>0</v>
      </c>
      <c r="AP30">
        <v>4.3064020000000003</v>
      </c>
      <c r="AQ30">
        <v>59.785361999999999</v>
      </c>
      <c r="AR30">
        <v>38.174112000000001</v>
      </c>
      <c r="AS30">
        <v>4.9098449999999998</v>
      </c>
      <c r="AT30">
        <v>14.404426000000001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2359.4485910000008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658.16543200000001</v>
      </c>
      <c r="L31">
        <v>224.75700000000001</v>
      </c>
      <c r="M31">
        <v>88.366</v>
      </c>
      <c r="N31">
        <v>113.459062</v>
      </c>
      <c r="O31">
        <v>118.780833</v>
      </c>
      <c r="P31">
        <v>97.610811999999996</v>
      </c>
      <c r="Q31">
        <v>20.558682999999998</v>
      </c>
      <c r="R31">
        <v>40.715691</v>
      </c>
      <c r="S31">
        <v>25.347691000000001</v>
      </c>
      <c r="T31">
        <v>0</v>
      </c>
      <c r="U31">
        <v>402.22858500000001</v>
      </c>
      <c r="V31">
        <v>0</v>
      </c>
      <c r="W31">
        <v>0</v>
      </c>
      <c r="X31">
        <v>141.68875800000001</v>
      </c>
      <c r="Y31">
        <v>0</v>
      </c>
      <c r="Z31">
        <v>12.58985</v>
      </c>
      <c r="AA31">
        <v>0</v>
      </c>
      <c r="AB31">
        <v>25.299647</v>
      </c>
      <c r="AC31">
        <v>27.914826999999999</v>
      </c>
      <c r="AD31">
        <v>35.100650000000002</v>
      </c>
      <c r="AE31">
        <v>47.483812</v>
      </c>
      <c r="AF31">
        <v>29.358643000000001</v>
      </c>
      <c r="AG31">
        <v>41.955793</v>
      </c>
      <c r="AH31">
        <v>134.80175700000001</v>
      </c>
      <c r="AI31">
        <v>3.6681499999999998</v>
      </c>
      <c r="AJ31">
        <v>0</v>
      </c>
      <c r="AK31">
        <v>49.364417000000003</v>
      </c>
      <c r="AL31">
        <v>2.232202</v>
      </c>
      <c r="AM31">
        <v>0</v>
      </c>
      <c r="AN31">
        <v>0.40423599999999998</v>
      </c>
      <c r="AO31">
        <v>0</v>
      </c>
      <c r="AP31">
        <v>4.3064020000000003</v>
      </c>
      <c r="AQ31">
        <v>59.785361999999999</v>
      </c>
      <c r="AR31">
        <v>2.120784</v>
      </c>
      <c r="AS31">
        <v>4.9098449999999998</v>
      </c>
      <c r="AT31">
        <v>14.404426000000001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2427.3793500000015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659.65215000000001</v>
      </c>
      <c r="L32">
        <v>224.75700000000001</v>
      </c>
      <c r="M32">
        <v>88.366</v>
      </c>
      <c r="N32">
        <v>113.459062</v>
      </c>
      <c r="O32">
        <v>118.780833</v>
      </c>
      <c r="P32">
        <v>97.610811999999996</v>
      </c>
      <c r="Q32">
        <v>20.959848999999998</v>
      </c>
      <c r="R32">
        <v>40.715691</v>
      </c>
      <c r="S32">
        <v>25.347691000000001</v>
      </c>
      <c r="T32">
        <v>0</v>
      </c>
      <c r="U32">
        <v>402.22858500000001</v>
      </c>
      <c r="V32">
        <v>0</v>
      </c>
      <c r="W32">
        <v>0</v>
      </c>
      <c r="X32">
        <v>141.68875800000001</v>
      </c>
      <c r="Y32">
        <v>0</v>
      </c>
      <c r="Z32">
        <v>12.58985</v>
      </c>
      <c r="AA32">
        <v>0</v>
      </c>
      <c r="AB32">
        <v>37.949469999999998</v>
      </c>
      <c r="AC32">
        <v>27.914826999999999</v>
      </c>
      <c r="AD32">
        <v>35.100650000000002</v>
      </c>
      <c r="AE32">
        <v>47.483812</v>
      </c>
      <c r="AF32">
        <v>29.358643000000001</v>
      </c>
      <c r="AG32">
        <v>41.955793</v>
      </c>
      <c r="AH32">
        <v>134.80175700000001</v>
      </c>
      <c r="AI32">
        <v>15.895314000000001</v>
      </c>
      <c r="AJ32">
        <v>0</v>
      </c>
      <c r="AK32">
        <v>49.364417000000003</v>
      </c>
      <c r="AL32">
        <v>2.232202</v>
      </c>
      <c r="AM32">
        <v>0</v>
      </c>
      <c r="AN32">
        <v>0.40423599999999998</v>
      </c>
      <c r="AO32">
        <v>0</v>
      </c>
      <c r="AP32">
        <v>4.3064020000000003</v>
      </c>
      <c r="AQ32">
        <v>59.785361999999999</v>
      </c>
      <c r="AR32">
        <v>2.120784</v>
      </c>
      <c r="AS32">
        <v>4.9098449999999998</v>
      </c>
      <c r="AT32">
        <v>13.818846000000001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2453.558641000001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651.91257700000006</v>
      </c>
      <c r="L33">
        <v>224.75700000000001</v>
      </c>
      <c r="M33">
        <v>88.366</v>
      </c>
      <c r="N33">
        <v>113.459062</v>
      </c>
      <c r="O33">
        <v>118.780833</v>
      </c>
      <c r="P33">
        <v>97.610811999999996</v>
      </c>
      <c r="Q33">
        <v>20.959848999999998</v>
      </c>
      <c r="R33">
        <v>40.715691</v>
      </c>
      <c r="S33">
        <v>25.347691000000001</v>
      </c>
      <c r="T33">
        <v>0</v>
      </c>
      <c r="U33">
        <v>402.22858500000001</v>
      </c>
      <c r="V33">
        <v>0</v>
      </c>
      <c r="W33">
        <v>0</v>
      </c>
      <c r="X33">
        <v>141.68875800000001</v>
      </c>
      <c r="Y33">
        <v>0</v>
      </c>
      <c r="Z33">
        <v>12.58985</v>
      </c>
      <c r="AA33">
        <v>0</v>
      </c>
      <c r="AB33">
        <v>37.949469999999998</v>
      </c>
      <c r="AC33">
        <v>27.914826999999999</v>
      </c>
      <c r="AD33">
        <v>35.100650000000002</v>
      </c>
      <c r="AE33">
        <v>47.483812</v>
      </c>
      <c r="AF33">
        <v>29.358643000000001</v>
      </c>
      <c r="AG33">
        <v>41.955793</v>
      </c>
      <c r="AH33">
        <v>134.80175700000001</v>
      </c>
      <c r="AI33">
        <v>15.895314000000001</v>
      </c>
      <c r="AJ33">
        <v>0</v>
      </c>
      <c r="AK33">
        <v>49.364417000000003</v>
      </c>
      <c r="AL33">
        <v>2.232202</v>
      </c>
      <c r="AM33">
        <v>0</v>
      </c>
      <c r="AN33">
        <v>0.40423599999999998</v>
      </c>
      <c r="AO33">
        <v>0</v>
      </c>
      <c r="AP33">
        <v>4.3064020000000003</v>
      </c>
      <c r="AQ33">
        <v>59.785361999999999</v>
      </c>
      <c r="AR33">
        <v>2.120784</v>
      </c>
      <c r="AS33">
        <v>4.9098449999999998</v>
      </c>
      <c r="AT33">
        <v>14.404426000000001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2446.4046480000011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659.65215000000001</v>
      </c>
      <c r="L34">
        <v>224.75700000000001</v>
      </c>
      <c r="M34">
        <v>88.366</v>
      </c>
      <c r="N34">
        <v>113.459062</v>
      </c>
      <c r="O34">
        <v>118.780833</v>
      </c>
      <c r="P34">
        <v>97.610811999999996</v>
      </c>
      <c r="Q34">
        <v>20.959848999999998</v>
      </c>
      <c r="R34">
        <v>40.715691</v>
      </c>
      <c r="S34">
        <v>25.347691000000001</v>
      </c>
      <c r="T34">
        <v>0</v>
      </c>
      <c r="U34">
        <v>402.22858500000001</v>
      </c>
      <c r="V34">
        <v>0</v>
      </c>
      <c r="W34">
        <v>0</v>
      </c>
      <c r="X34">
        <v>141.68875800000001</v>
      </c>
      <c r="Y34">
        <v>0</v>
      </c>
      <c r="Z34">
        <v>18.884775000000001</v>
      </c>
      <c r="AA34">
        <v>0</v>
      </c>
      <c r="AB34">
        <v>37.949469999999998</v>
      </c>
      <c r="AC34">
        <v>27.914826999999999</v>
      </c>
      <c r="AD34">
        <v>35.100650000000002</v>
      </c>
      <c r="AE34">
        <v>47.483812</v>
      </c>
      <c r="AF34">
        <v>29.358643000000001</v>
      </c>
      <c r="AG34">
        <v>41.955793</v>
      </c>
      <c r="AH34">
        <v>112.33479699999999</v>
      </c>
      <c r="AI34">
        <v>15.895314000000001</v>
      </c>
      <c r="AJ34">
        <v>0</v>
      </c>
      <c r="AK34">
        <v>49.364417000000003</v>
      </c>
      <c r="AL34">
        <v>2.232202</v>
      </c>
      <c r="AM34">
        <v>0</v>
      </c>
      <c r="AN34">
        <v>0.40423599999999998</v>
      </c>
      <c r="AO34">
        <v>0</v>
      </c>
      <c r="AP34">
        <v>4.3064020000000003</v>
      </c>
      <c r="AQ34">
        <v>59.785361999999999</v>
      </c>
      <c r="AR34">
        <v>2.120784</v>
      </c>
      <c r="AS34">
        <v>4.9098449999999998</v>
      </c>
      <c r="AT34">
        <v>14.404426000000001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2437.9721860000004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659.65215000000001</v>
      </c>
      <c r="L35">
        <v>224.75700000000001</v>
      </c>
      <c r="M35">
        <v>88.366</v>
      </c>
      <c r="N35">
        <v>113.459062</v>
      </c>
      <c r="O35">
        <v>118.780833</v>
      </c>
      <c r="P35">
        <v>97.610811999999996</v>
      </c>
      <c r="Q35">
        <v>20.959848999999998</v>
      </c>
      <c r="R35">
        <v>40.715691</v>
      </c>
      <c r="S35">
        <v>25.347691000000001</v>
      </c>
      <c r="T35">
        <v>0</v>
      </c>
      <c r="U35">
        <v>402.22858500000001</v>
      </c>
      <c r="V35">
        <v>0</v>
      </c>
      <c r="W35">
        <v>0</v>
      </c>
      <c r="X35">
        <v>141.68875800000001</v>
      </c>
      <c r="Y35">
        <v>0</v>
      </c>
      <c r="Z35">
        <v>18.884775000000001</v>
      </c>
      <c r="AA35">
        <v>0</v>
      </c>
      <c r="AB35">
        <v>37.949469999999998</v>
      </c>
      <c r="AC35">
        <v>27.914826999999999</v>
      </c>
      <c r="AD35">
        <v>35.100650000000002</v>
      </c>
      <c r="AE35">
        <v>47.483812</v>
      </c>
      <c r="AF35">
        <v>29.358643000000001</v>
      </c>
      <c r="AG35">
        <v>41.955793</v>
      </c>
      <c r="AH35">
        <v>89.867838000000006</v>
      </c>
      <c r="AI35">
        <v>15.895314000000001</v>
      </c>
      <c r="AJ35">
        <v>0</v>
      </c>
      <c r="AK35">
        <v>49.364417000000003</v>
      </c>
      <c r="AL35">
        <v>2.232202</v>
      </c>
      <c r="AM35">
        <v>0</v>
      </c>
      <c r="AN35">
        <v>0.40423599999999998</v>
      </c>
      <c r="AO35">
        <v>0</v>
      </c>
      <c r="AP35">
        <v>4.3064020000000003</v>
      </c>
      <c r="AQ35">
        <v>59.785361999999999</v>
      </c>
      <c r="AR35">
        <v>38.174112000000001</v>
      </c>
      <c r="AS35">
        <v>23.515575999999999</v>
      </c>
      <c r="AT35">
        <v>14.404426000000001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2470.1642860000006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659.65215000000001</v>
      </c>
      <c r="L36">
        <v>224.75700000000001</v>
      </c>
      <c r="M36">
        <v>88.366</v>
      </c>
      <c r="N36">
        <v>113.459062</v>
      </c>
      <c r="O36">
        <v>118.780833</v>
      </c>
      <c r="P36">
        <v>97.610811999999996</v>
      </c>
      <c r="Q36">
        <v>20.959848999999998</v>
      </c>
      <c r="R36">
        <v>40.715691</v>
      </c>
      <c r="S36">
        <v>25.347691000000001</v>
      </c>
      <c r="T36">
        <v>0</v>
      </c>
      <c r="U36">
        <v>402.22858500000001</v>
      </c>
      <c r="V36">
        <v>0</v>
      </c>
      <c r="W36">
        <v>0</v>
      </c>
      <c r="X36">
        <v>141.68875800000001</v>
      </c>
      <c r="Y36">
        <v>0</v>
      </c>
      <c r="Z36">
        <v>6.2949250000000001</v>
      </c>
      <c r="AA36">
        <v>0</v>
      </c>
      <c r="AB36">
        <v>25.222826000000001</v>
      </c>
      <c r="AC36">
        <v>18.591131000000001</v>
      </c>
      <c r="AD36">
        <v>26.264583999999999</v>
      </c>
      <c r="AE36">
        <v>47.483812</v>
      </c>
      <c r="AF36">
        <v>29.358643000000001</v>
      </c>
      <c r="AG36">
        <v>41.955793</v>
      </c>
      <c r="AH36">
        <v>89.867838000000006</v>
      </c>
      <c r="AI36">
        <v>3.6681499999999998</v>
      </c>
      <c r="AJ36">
        <v>0</v>
      </c>
      <c r="AK36">
        <v>49.364417000000003</v>
      </c>
      <c r="AL36">
        <v>2.232202</v>
      </c>
      <c r="AM36">
        <v>0</v>
      </c>
      <c r="AN36">
        <v>0.40423599999999998</v>
      </c>
      <c r="AO36">
        <v>0</v>
      </c>
      <c r="AP36">
        <v>4.3064020000000003</v>
      </c>
      <c r="AQ36">
        <v>59.785361999999999</v>
      </c>
      <c r="AR36">
        <v>38.174112000000001</v>
      </c>
      <c r="AS36">
        <v>23.515575999999999</v>
      </c>
      <c r="AT36">
        <v>14.404426000000001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2414.4608659999999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659.65215000000001</v>
      </c>
      <c r="L37">
        <v>224.75700000000001</v>
      </c>
      <c r="M37">
        <v>88.366</v>
      </c>
      <c r="N37">
        <v>113.459062</v>
      </c>
      <c r="O37">
        <v>118.780833</v>
      </c>
      <c r="P37">
        <v>97.610811999999996</v>
      </c>
      <c r="Q37">
        <v>20.959848999999998</v>
      </c>
      <c r="R37">
        <v>40.715691</v>
      </c>
      <c r="S37">
        <v>25.347691000000001</v>
      </c>
      <c r="T37">
        <v>0</v>
      </c>
      <c r="U37">
        <v>402.22858500000001</v>
      </c>
      <c r="V37">
        <v>0</v>
      </c>
      <c r="W37">
        <v>0</v>
      </c>
      <c r="X37">
        <v>141.68875800000001</v>
      </c>
      <c r="Y37">
        <v>0</v>
      </c>
      <c r="Z37">
        <v>0</v>
      </c>
      <c r="AA37">
        <v>0</v>
      </c>
      <c r="AB37">
        <v>12.662627000000001</v>
      </c>
      <c r="AC37">
        <v>9.2955649999999999</v>
      </c>
      <c r="AD37">
        <v>8.754861</v>
      </c>
      <c r="AE37">
        <v>27.111073000000001</v>
      </c>
      <c r="AF37">
        <v>17.046953999999999</v>
      </c>
      <c r="AG37">
        <v>41.955793</v>
      </c>
      <c r="AH37">
        <v>67.400878000000006</v>
      </c>
      <c r="AI37">
        <v>0</v>
      </c>
      <c r="AJ37">
        <v>0</v>
      </c>
      <c r="AK37">
        <v>49.364417000000003</v>
      </c>
      <c r="AL37">
        <v>2.232202</v>
      </c>
      <c r="AM37">
        <v>0</v>
      </c>
      <c r="AN37">
        <v>0.40423599999999998</v>
      </c>
      <c r="AO37">
        <v>0</v>
      </c>
      <c r="AP37">
        <v>4.3064020000000003</v>
      </c>
      <c r="AQ37">
        <v>59.785361999999999</v>
      </c>
      <c r="AR37">
        <v>2.120784</v>
      </c>
      <c r="AS37">
        <v>23.515575999999999</v>
      </c>
      <c r="AT37">
        <v>14.404426000000001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2273.9275869999997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659.65215000000001</v>
      </c>
      <c r="L38">
        <v>224.75700000000001</v>
      </c>
      <c r="M38">
        <v>88.366</v>
      </c>
      <c r="N38">
        <v>113.459062</v>
      </c>
      <c r="O38">
        <v>118.780833</v>
      </c>
      <c r="P38">
        <v>97.610811999999996</v>
      </c>
      <c r="Q38">
        <v>20.959848999999998</v>
      </c>
      <c r="R38">
        <v>40.715691</v>
      </c>
      <c r="S38">
        <v>25.347691000000001</v>
      </c>
      <c r="T38">
        <v>0</v>
      </c>
      <c r="U38">
        <v>402.22858500000001</v>
      </c>
      <c r="V38">
        <v>0</v>
      </c>
      <c r="W38">
        <v>0</v>
      </c>
      <c r="X38">
        <v>141.68875800000001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13.555536</v>
      </c>
      <c r="AF38">
        <v>17.046953999999999</v>
      </c>
      <c r="AG38">
        <v>41.955793</v>
      </c>
      <c r="AH38">
        <v>43.842407000000001</v>
      </c>
      <c r="AI38">
        <v>0</v>
      </c>
      <c r="AJ38">
        <v>0</v>
      </c>
      <c r="AK38">
        <v>49.364417000000003</v>
      </c>
      <c r="AL38">
        <v>2.232202</v>
      </c>
      <c r="AM38">
        <v>0</v>
      </c>
      <c r="AN38">
        <v>0.40423599999999998</v>
      </c>
      <c r="AO38">
        <v>0</v>
      </c>
      <c r="AP38">
        <v>4.3064020000000003</v>
      </c>
      <c r="AQ38">
        <v>59.785361999999999</v>
      </c>
      <c r="AR38">
        <v>2.120784</v>
      </c>
      <c r="AS38">
        <v>23.515575999999999</v>
      </c>
      <c r="AT38">
        <v>13.307036999999999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2205.0031370000006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659.65215000000001</v>
      </c>
      <c r="L39">
        <v>224.75700000000001</v>
      </c>
      <c r="M39">
        <v>88.366</v>
      </c>
      <c r="N39">
        <v>113.459062</v>
      </c>
      <c r="O39">
        <v>118.780833</v>
      </c>
      <c r="P39">
        <v>97.610811999999996</v>
      </c>
      <c r="Q39">
        <v>20.959848999999998</v>
      </c>
      <c r="R39">
        <v>40.715691</v>
      </c>
      <c r="S39">
        <v>25.347691000000001</v>
      </c>
      <c r="T39">
        <v>0</v>
      </c>
      <c r="U39">
        <v>402.22858500000001</v>
      </c>
      <c r="V39">
        <v>0</v>
      </c>
      <c r="W39">
        <v>0</v>
      </c>
      <c r="X39">
        <v>141.68875800000001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3.6969639999999999</v>
      </c>
      <c r="AF39">
        <v>17.046953999999999</v>
      </c>
      <c r="AG39">
        <v>41.955793</v>
      </c>
      <c r="AH39">
        <v>20.011057000000001</v>
      </c>
      <c r="AI39">
        <v>0</v>
      </c>
      <c r="AJ39">
        <v>0</v>
      </c>
      <c r="AK39">
        <v>49.364417000000003</v>
      </c>
      <c r="AL39">
        <v>2.232202</v>
      </c>
      <c r="AM39">
        <v>0</v>
      </c>
      <c r="AN39">
        <v>0.40423599999999998</v>
      </c>
      <c r="AO39">
        <v>0</v>
      </c>
      <c r="AP39">
        <v>4.3064020000000003</v>
      </c>
      <c r="AQ39">
        <v>59.785361999999999</v>
      </c>
      <c r="AR39">
        <v>2.120784</v>
      </c>
      <c r="AS39">
        <v>9.6904839999999997</v>
      </c>
      <c r="AT39">
        <v>14.404426000000001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2158.5855120000006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659.65215000000001</v>
      </c>
      <c r="L40">
        <v>224.75700000000001</v>
      </c>
      <c r="M40">
        <v>88.366</v>
      </c>
      <c r="N40">
        <v>113.459062</v>
      </c>
      <c r="O40">
        <v>118.780833</v>
      </c>
      <c r="P40">
        <v>97.610811999999996</v>
      </c>
      <c r="Q40">
        <v>20.959848999999998</v>
      </c>
      <c r="R40">
        <v>40.715691</v>
      </c>
      <c r="S40">
        <v>25.347691000000001</v>
      </c>
      <c r="T40">
        <v>0</v>
      </c>
      <c r="U40">
        <v>402.22858500000001</v>
      </c>
      <c r="V40">
        <v>0</v>
      </c>
      <c r="W40">
        <v>0</v>
      </c>
      <c r="X40">
        <v>141.68875800000001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3.6969639999999999</v>
      </c>
      <c r="AF40">
        <v>17.046953999999999</v>
      </c>
      <c r="AG40">
        <v>41.955793</v>
      </c>
      <c r="AH40">
        <v>0</v>
      </c>
      <c r="AI40">
        <v>0</v>
      </c>
      <c r="AJ40">
        <v>0</v>
      </c>
      <c r="AK40">
        <v>49.364417000000003</v>
      </c>
      <c r="AL40">
        <v>16.741515</v>
      </c>
      <c r="AM40">
        <v>0</v>
      </c>
      <c r="AN40">
        <v>0.40423599999999998</v>
      </c>
      <c r="AO40">
        <v>0</v>
      </c>
      <c r="AP40">
        <v>4.3064020000000003</v>
      </c>
      <c r="AQ40">
        <v>59.785361999999999</v>
      </c>
      <c r="AR40">
        <v>2.120784</v>
      </c>
      <c r="AS40">
        <v>9.6904839999999997</v>
      </c>
      <c r="AT40">
        <v>14.404426000000001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2153.0837680000004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659.62030100000004</v>
      </c>
      <c r="L41">
        <v>223.62361000000001</v>
      </c>
      <c r="M41">
        <v>88.366</v>
      </c>
      <c r="N41">
        <v>113.459062</v>
      </c>
      <c r="O41">
        <v>118.780833</v>
      </c>
      <c r="P41">
        <v>97.610811999999996</v>
      </c>
      <c r="Q41">
        <v>20.959848999999998</v>
      </c>
      <c r="R41">
        <v>40.715691</v>
      </c>
      <c r="S41">
        <v>25.347691000000001</v>
      </c>
      <c r="T41">
        <v>0</v>
      </c>
      <c r="U41">
        <v>402.22858500000001</v>
      </c>
      <c r="V41">
        <v>0</v>
      </c>
      <c r="W41">
        <v>0</v>
      </c>
      <c r="X41">
        <v>141.68875800000001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3.6969639999999999</v>
      </c>
      <c r="AF41">
        <v>17.046953999999999</v>
      </c>
      <c r="AG41">
        <v>41.955793</v>
      </c>
      <c r="AH41">
        <v>0</v>
      </c>
      <c r="AI41">
        <v>0</v>
      </c>
      <c r="AJ41">
        <v>0</v>
      </c>
      <c r="AK41">
        <v>49.364417000000003</v>
      </c>
      <c r="AL41">
        <v>51.340646</v>
      </c>
      <c r="AM41">
        <v>0</v>
      </c>
      <c r="AN41">
        <v>0.40423599999999998</v>
      </c>
      <c r="AO41">
        <v>0</v>
      </c>
      <c r="AP41">
        <v>4.3064020000000003</v>
      </c>
      <c r="AQ41">
        <v>59.785361999999999</v>
      </c>
      <c r="AR41">
        <v>2.120784</v>
      </c>
      <c r="AS41">
        <v>9.6904839999999997</v>
      </c>
      <c r="AT41">
        <v>14.404426000000001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2186.5176600000004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659.62030100000004</v>
      </c>
      <c r="L42">
        <v>223.62361000000001</v>
      </c>
      <c r="M42">
        <v>88.366</v>
      </c>
      <c r="N42">
        <v>113.459062</v>
      </c>
      <c r="O42">
        <v>118.780833</v>
      </c>
      <c r="P42">
        <v>97.610811999999996</v>
      </c>
      <c r="Q42">
        <v>20.959848999999998</v>
      </c>
      <c r="R42">
        <v>40.715691</v>
      </c>
      <c r="S42">
        <v>25.347691000000001</v>
      </c>
      <c r="T42">
        <v>0</v>
      </c>
      <c r="U42">
        <v>402.22858500000001</v>
      </c>
      <c r="V42">
        <v>0</v>
      </c>
      <c r="W42">
        <v>0</v>
      </c>
      <c r="X42">
        <v>141.68875800000001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3.6969639999999999</v>
      </c>
      <c r="AF42">
        <v>17.046953999999999</v>
      </c>
      <c r="AG42">
        <v>41.955793</v>
      </c>
      <c r="AH42">
        <v>0</v>
      </c>
      <c r="AI42">
        <v>0</v>
      </c>
      <c r="AJ42">
        <v>0</v>
      </c>
      <c r="AK42">
        <v>49.364417000000003</v>
      </c>
      <c r="AL42">
        <v>51.340646</v>
      </c>
      <c r="AM42">
        <v>0</v>
      </c>
      <c r="AN42">
        <v>0.40423599999999998</v>
      </c>
      <c r="AO42">
        <v>0</v>
      </c>
      <c r="AP42">
        <v>4.3064020000000003</v>
      </c>
      <c r="AQ42">
        <v>59.785361999999999</v>
      </c>
      <c r="AR42">
        <v>38.174112000000001</v>
      </c>
      <c r="AS42">
        <v>9.6904839999999997</v>
      </c>
      <c r="AT42">
        <v>14.330655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2222.4972170000005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659.62030100000004</v>
      </c>
      <c r="L43">
        <v>223.62361000000001</v>
      </c>
      <c r="M43">
        <v>88.366</v>
      </c>
      <c r="N43">
        <v>113.459062</v>
      </c>
      <c r="O43">
        <v>118.780833</v>
      </c>
      <c r="P43">
        <v>64.833749999999995</v>
      </c>
      <c r="Q43">
        <v>20.959848999999998</v>
      </c>
      <c r="R43">
        <v>40.715691</v>
      </c>
      <c r="S43">
        <v>25.347691000000001</v>
      </c>
      <c r="T43">
        <v>0</v>
      </c>
      <c r="U43">
        <v>402.22858500000001</v>
      </c>
      <c r="V43">
        <v>0</v>
      </c>
      <c r="W43">
        <v>0</v>
      </c>
      <c r="X43">
        <v>141.68875800000001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3.6969639999999999</v>
      </c>
      <c r="AF43">
        <v>17.046953999999999</v>
      </c>
      <c r="AG43">
        <v>41.955793</v>
      </c>
      <c r="AH43">
        <v>0</v>
      </c>
      <c r="AI43">
        <v>0</v>
      </c>
      <c r="AJ43">
        <v>0</v>
      </c>
      <c r="AK43">
        <v>49.364417000000003</v>
      </c>
      <c r="AL43">
        <v>51.340646</v>
      </c>
      <c r="AM43">
        <v>0</v>
      </c>
      <c r="AN43">
        <v>0.40423599999999998</v>
      </c>
      <c r="AO43">
        <v>0</v>
      </c>
      <c r="AP43">
        <v>7.9976029999999998</v>
      </c>
      <c r="AQ43">
        <v>44.839022</v>
      </c>
      <c r="AR43">
        <v>38.174112000000001</v>
      </c>
      <c r="AS43">
        <v>9.6904839999999997</v>
      </c>
      <c r="AT43">
        <v>14.404426000000001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2178.5387870000004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659.62030100000004</v>
      </c>
      <c r="L44">
        <v>223.62361000000001</v>
      </c>
      <c r="M44">
        <v>88.366</v>
      </c>
      <c r="N44">
        <v>113.459062</v>
      </c>
      <c r="O44">
        <v>118.780833</v>
      </c>
      <c r="P44">
        <v>64.833749999999995</v>
      </c>
      <c r="Q44">
        <v>20.959848999999998</v>
      </c>
      <c r="R44">
        <v>40.715691</v>
      </c>
      <c r="S44">
        <v>25.347691000000001</v>
      </c>
      <c r="T44">
        <v>0</v>
      </c>
      <c r="U44">
        <v>402.22858500000001</v>
      </c>
      <c r="V44">
        <v>0</v>
      </c>
      <c r="W44">
        <v>0</v>
      </c>
      <c r="X44">
        <v>141.68875800000001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3.6969639999999999</v>
      </c>
      <c r="AF44">
        <v>17.046953999999999</v>
      </c>
      <c r="AG44">
        <v>41.955793</v>
      </c>
      <c r="AH44">
        <v>0</v>
      </c>
      <c r="AI44">
        <v>0</v>
      </c>
      <c r="AJ44">
        <v>0</v>
      </c>
      <c r="AK44">
        <v>49.364417000000003</v>
      </c>
      <c r="AL44">
        <v>51.340646</v>
      </c>
      <c r="AM44">
        <v>0</v>
      </c>
      <c r="AN44">
        <v>0.40423599999999998</v>
      </c>
      <c r="AO44">
        <v>0</v>
      </c>
      <c r="AP44">
        <v>7.9976029999999998</v>
      </c>
      <c r="AQ44">
        <v>44.839022</v>
      </c>
      <c r="AR44">
        <v>2.120784</v>
      </c>
      <c r="AS44">
        <v>9.6904839999999997</v>
      </c>
      <c r="AT44">
        <v>12.283419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2140.3644520000003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659.62030100000004</v>
      </c>
      <c r="L45">
        <v>207.46799999999999</v>
      </c>
      <c r="M45">
        <v>88.366</v>
      </c>
      <c r="N45">
        <v>113.459062</v>
      </c>
      <c r="O45">
        <v>118.780833</v>
      </c>
      <c r="P45">
        <v>64.833749999999995</v>
      </c>
      <c r="Q45">
        <v>17.559678999999999</v>
      </c>
      <c r="R45">
        <v>34.215891999999997</v>
      </c>
      <c r="S45">
        <v>21.790863999999999</v>
      </c>
      <c r="T45">
        <v>0</v>
      </c>
      <c r="U45">
        <v>402.22858500000001</v>
      </c>
      <c r="V45">
        <v>0</v>
      </c>
      <c r="W45">
        <v>0</v>
      </c>
      <c r="X45">
        <v>141.68875800000001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3.6969639999999999</v>
      </c>
      <c r="AF45">
        <v>17.046953999999999</v>
      </c>
      <c r="AG45">
        <v>41.955793</v>
      </c>
      <c r="AH45">
        <v>0</v>
      </c>
      <c r="AI45">
        <v>0</v>
      </c>
      <c r="AJ45">
        <v>0</v>
      </c>
      <c r="AK45">
        <v>49.364417000000003</v>
      </c>
      <c r="AL45">
        <v>16.741515</v>
      </c>
      <c r="AM45">
        <v>0</v>
      </c>
      <c r="AN45">
        <v>0.40423599999999998</v>
      </c>
      <c r="AO45">
        <v>0</v>
      </c>
      <c r="AP45">
        <v>7.9976029999999998</v>
      </c>
      <c r="AQ45">
        <v>44.839022</v>
      </c>
      <c r="AR45">
        <v>4.241568</v>
      </c>
      <c r="AS45">
        <v>9.6904839999999997</v>
      </c>
      <c r="AT45">
        <v>14.330655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2080.3209350000002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659.62030100000004</v>
      </c>
      <c r="L46">
        <v>207.46799999999999</v>
      </c>
      <c r="M46">
        <v>88.366</v>
      </c>
      <c r="N46">
        <v>113.459062</v>
      </c>
      <c r="O46">
        <v>118.780833</v>
      </c>
      <c r="P46">
        <v>64.833749999999995</v>
      </c>
      <c r="Q46">
        <v>17.559678999999999</v>
      </c>
      <c r="R46">
        <v>34.215891999999997</v>
      </c>
      <c r="S46">
        <v>21.790863999999999</v>
      </c>
      <c r="T46">
        <v>0</v>
      </c>
      <c r="U46">
        <v>402.22858500000001</v>
      </c>
      <c r="V46">
        <v>0</v>
      </c>
      <c r="W46">
        <v>0</v>
      </c>
      <c r="X46">
        <v>141.68875800000001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3.6969639999999999</v>
      </c>
      <c r="AF46">
        <v>17.046953999999999</v>
      </c>
      <c r="AG46">
        <v>41.955793</v>
      </c>
      <c r="AH46">
        <v>0</v>
      </c>
      <c r="AI46">
        <v>0</v>
      </c>
      <c r="AJ46">
        <v>0</v>
      </c>
      <c r="AK46">
        <v>49.364417000000003</v>
      </c>
      <c r="AL46">
        <v>2.232202</v>
      </c>
      <c r="AM46">
        <v>0</v>
      </c>
      <c r="AN46">
        <v>0.40423599999999998</v>
      </c>
      <c r="AO46">
        <v>0</v>
      </c>
      <c r="AP46">
        <v>7.9976029999999998</v>
      </c>
      <c r="AQ46">
        <v>44.839022</v>
      </c>
      <c r="AR46">
        <v>4.241568</v>
      </c>
      <c r="AS46">
        <v>9.6904839999999997</v>
      </c>
      <c r="AT46">
        <v>14.404426000000001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2065.885393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659.62030100000004</v>
      </c>
      <c r="L47">
        <v>203.31863999999999</v>
      </c>
      <c r="M47">
        <v>88.366</v>
      </c>
      <c r="N47">
        <v>113.459062</v>
      </c>
      <c r="O47">
        <v>118.780833</v>
      </c>
      <c r="P47">
        <v>64.833749999999995</v>
      </c>
      <c r="Q47">
        <v>17.559678999999999</v>
      </c>
      <c r="R47">
        <v>34.215891999999997</v>
      </c>
      <c r="S47">
        <v>21.790863999999999</v>
      </c>
      <c r="T47">
        <v>0</v>
      </c>
      <c r="U47">
        <v>402.22858500000001</v>
      </c>
      <c r="V47">
        <v>0</v>
      </c>
      <c r="W47">
        <v>0</v>
      </c>
      <c r="X47">
        <v>141.68875800000001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3.6969639999999999</v>
      </c>
      <c r="AF47">
        <v>8.5234769999999997</v>
      </c>
      <c r="AG47">
        <v>41.955793</v>
      </c>
      <c r="AH47">
        <v>0</v>
      </c>
      <c r="AI47">
        <v>0</v>
      </c>
      <c r="AJ47">
        <v>0</v>
      </c>
      <c r="AK47">
        <v>49.364417000000003</v>
      </c>
      <c r="AL47">
        <v>2.232202</v>
      </c>
      <c r="AM47">
        <v>0</v>
      </c>
      <c r="AN47">
        <v>0.40423599999999998</v>
      </c>
      <c r="AO47">
        <v>0</v>
      </c>
      <c r="AP47">
        <v>4.3064020000000003</v>
      </c>
      <c r="AQ47">
        <v>44.839022</v>
      </c>
      <c r="AR47">
        <v>2.6509800000000001</v>
      </c>
      <c r="AS47">
        <v>4.9098449999999998</v>
      </c>
      <c r="AT47">
        <v>14.404426000000001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2043.150128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659.62030100000004</v>
      </c>
      <c r="L48">
        <v>203.31863999999999</v>
      </c>
      <c r="M48">
        <v>88.366</v>
      </c>
      <c r="N48">
        <v>113.459062</v>
      </c>
      <c r="O48">
        <v>118.780833</v>
      </c>
      <c r="P48">
        <v>64.833749999999995</v>
      </c>
      <c r="Q48">
        <v>17.559678999999999</v>
      </c>
      <c r="R48">
        <v>34.215891999999997</v>
      </c>
      <c r="S48">
        <v>21.790863999999999</v>
      </c>
      <c r="T48">
        <v>0</v>
      </c>
      <c r="U48">
        <v>402.22858500000001</v>
      </c>
      <c r="V48">
        <v>0</v>
      </c>
      <c r="W48">
        <v>0</v>
      </c>
      <c r="X48">
        <v>141.68875800000001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3.6969639999999999</v>
      </c>
      <c r="AF48">
        <v>8.5234769999999997</v>
      </c>
      <c r="AG48">
        <v>41.955793</v>
      </c>
      <c r="AH48">
        <v>0</v>
      </c>
      <c r="AI48">
        <v>0</v>
      </c>
      <c r="AJ48">
        <v>0</v>
      </c>
      <c r="AK48">
        <v>49.364417000000003</v>
      </c>
      <c r="AL48">
        <v>2.232202</v>
      </c>
      <c r="AM48">
        <v>0</v>
      </c>
      <c r="AN48">
        <v>0.40423599999999998</v>
      </c>
      <c r="AO48">
        <v>0</v>
      </c>
      <c r="AP48">
        <v>4.3064020000000003</v>
      </c>
      <c r="AQ48">
        <v>35.278204000000002</v>
      </c>
      <c r="AR48">
        <v>2.6509800000000001</v>
      </c>
      <c r="AS48">
        <v>4.9098449999999998</v>
      </c>
      <c r="AT48">
        <v>13.818846000000001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2033.0037299999997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659.62030100000004</v>
      </c>
      <c r="L49">
        <v>203.31863999999999</v>
      </c>
      <c r="M49">
        <v>88.366</v>
      </c>
      <c r="N49">
        <v>113.459062</v>
      </c>
      <c r="O49">
        <v>118.780833</v>
      </c>
      <c r="P49">
        <v>64.833749999999995</v>
      </c>
      <c r="Q49">
        <v>17.559678999999999</v>
      </c>
      <c r="R49">
        <v>34.215891999999997</v>
      </c>
      <c r="S49">
        <v>21.790863999999999</v>
      </c>
      <c r="T49">
        <v>0</v>
      </c>
      <c r="U49">
        <v>402.22858500000001</v>
      </c>
      <c r="V49">
        <v>0</v>
      </c>
      <c r="W49">
        <v>0</v>
      </c>
      <c r="X49">
        <v>141.68875800000001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3.6969639999999999</v>
      </c>
      <c r="AF49">
        <v>8.5234769999999997</v>
      </c>
      <c r="AG49">
        <v>41.955793</v>
      </c>
      <c r="AH49">
        <v>0</v>
      </c>
      <c r="AI49">
        <v>0</v>
      </c>
      <c r="AJ49">
        <v>0</v>
      </c>
      <c r="AK49">
        <v>49.364417000000003</v>
      </c>
      <c r="AL49">
        <v>2.232202</v>
      </c>
      <c r="AM49">
        <v>0</v>
      </c>
      <c r="AN49">
        <v>0.40423599999999998</v>
      </c>
      <c r="AO49">
        <v>0</v>
      </c>
      <c r="AP49">
        <v>4.3064020000000003</v>
      </c>
      <c r="AQ49">
        <v>29.892681</v>
      </c>
      <c r="AR49">
        <v>3.7113719999999999</v>
      </c>
      <c r="AS49">
        <v>4.9098449999999998</v>
      </c>
      <c r="AT49">
        <v>14.404426000000001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2029.264179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659.62030100000004</v>
      </c>
      <c r="L50">
        <v>203.31863999999999</v>
      </c>
      <c r="M50">
        <v>88.366</v>
      </c>
      <c r="N50">
        <v>113.459062</v>
      </c>
      <c r="O50">
        <v>118.780833</v>
      </c>
      <c r="P50">
        <v>64.833749999999995</v>
      </c>
      <c r="Q50">
        <v>17.559678999999999</v>
      </c>
      <c r="R50">
        <v>34.215891999999997</v>
      </c>
      <c r="S50">
        <v>21.790863999999999</v>
      </c>
      <c r="T50">
        <v>0</v>
      </c>
      <c r="U50">
        <v>402.22858500000001</v>
      </c>
      <c r="V50">
        <v>0</v>
      </c>
      <c r="W50">
        <v>0</v>
      </c>
      <c r="X50">
        <v>141.68875800000001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3.6969639999999999</v>
      </c>
      <c r="AF50">
        <v>8.5234769999999997</v>
      </c>
      <c r="AG50">
        <v>41.955793</v>
      </c>
      <c r="AH50">
        <v>0</v>
      </c>
      <c r="AI50">
        <v>0</v>
      </c>
      <c r="AJ50">
        <v>0</v>
      </c>
      <c r="AK50">
        <v>49.364417000000003</v>
      </c>
      <c r="AL50">
        <v>2.232202</v>
      </c>
      <c r="AM50">
        <v>0</v>
      </c>
      <c r="AN50">
        <v>0.40423599999999998</v>
      </c>
      <c r="AO50">
        <v>0</v>
      </c>
      <c r="AP50">
        <v>4.3064020000000003</v>
      </c>
      <c r="AQ50">
        <v>14.946339999999999</v>
      </c>
      <c r="AR50">
        <v>3.7113719999999999</v>
      </c>
      <c r="AS50">
        <v>4.9098449999999998</v>
      </c>
      <c r="AT50">
        <v>13.307036999999999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2013.2204489999999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659.62030100000004</v>
      </c>
      <c r="L51">
        <v>203.31863999999999</v>
      </c>
      <c r="M51">
        <v>88.366</v>
      </c>
      <c r="N51">
        <v>113.459062</v>
      </c>
      <c r="O51">
        <v>118.780833</v>
      </c>
      <c r="P51">
        <v>64.113375000000005</v>
      </c>
      <c r="Q51">
        <v>17.559678999999999</v>
      </c>
      <c r="R51">
        <v>34.215891999999997</v>
      </c>
      <c r="S51">
        <v>21.790863999999999</v>
      </c>
      <c r="T51">
        <v>0</v>
      </c>
      <c r="U51">
        <v>402.22858500000001</v>
      </c>
      <c r="V51">
        <v>0</v>
      </c>
      <c r="W51">
        <v>0</v>
      </c>
      <c r="X51">
        <v>141.68875800000001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3.6969639999999999</v>
      </c>
      <c r="AF51">
        <v>8.5234769999999997</v>
      </c>
      <c r="AG51">
        <v>41.955793</v>
      </c>
      <c r="AH51">
        <v>0</v>
      </c>
      <c r="AI51">
        <v>0</v>
      </c>
      <c r="AJ51">
        <v>0</v>
      </c>
      <c r="AK51">
        <v>49.364417000000003</v>
      </c>
      <c r="AL51">
        <v>2.232202</v>
      </c>
      <c r="AM51">
        <v>0</v>
      </c>
      <c r="AN51">
        <v>0.40423599999999998</v>
      </c>
      <c r="AO51">
        <v>0</v>
      </c>
      <c r="AP51">
        <v>4.3064020000000003</v>
      </c>
      <c r="AQ51">
        <v>0</v>
      </c>
      <c r="AR51">
        <v>3.7113719999999999</v>
      </c>
      <c r="AS51">
        <v>4.9098449999999998</v>
      </c>
      <c r="AT51">
        <v>14.404426000000001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1998.6511229999999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659.62030100000004</v>
      </c>
      <c r="L52">
        <v>203.31863999999999</v>
      </c>
      <c r="M52">
        <v>88.366</v>
      </c>
      <c r="N52">
        <v>113.459062</v>
      </c>
      <c r="O52">
        <v>118.780833</v>
      </c>
      <c r="P52">
        <v>64.113375000000005</v>
      </c>
      <c r="Q52">
        <v>17.559678999999999</v>
      </c>
      <c r="R52">
        <v>34.215891999999997</v>
      </c>
      <c r="S52">
        <v>21.790863999999999</v>
      </c>
      <c r="T52">
        <v>0</v>
      </c>
      <c r="U52">
        <v>402.22858500000001</v>
      </c>
      <c r="V52">
        <v>0</v>
      </c>
      <c r="W52">
        <v>0</v>
      </c>
      <c r="X52">
        <v>141.68875800000001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3.6969639999999999</v>
      </c>
      <c r="AF52">
        <v>8.5234769999999997</v>
      </c>
      <c r="AG52">
        <v>41.955793</v>
      </c>
      <c r="AH52">
        <v>0</v>
      </c>
      <c r="AI52">
        <v>0</v>
      </c>
      <c r="AJ52">
        <v>0</v>
      </c>
      <c r="AK52">
        <v>49.364417000000003</v>
      </c>
      <c r="AL52">
        <v>2.232202</v>
      </c>
      <c r="AM52">
        <v>0</v>
      </c>
      <c r="AN52">
        <v>0.40423599999999998</v>
      </c>
      <c r="AO52">
        <v>0</v>
      </c>
      <c r="AP52">
        <v>4.3064020000000003</v>
      </c>
      <c r="AQ52">
        <v>0</v>
      </c>
      <c r="AR52">
        <v>3.7113719999999999</v>
      </c>
      <c r="AS52">
        <v>4.9098449999999998</v>
      </c>
      <c r="AT52">
        <v>14.404426000000001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1998.6511229999999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601.66574800000001</v>
      </c>
      <c r="L53">
        <v>193.71364</v>
      </c>
      <c r="M53">
        <v>88.366</v>
      </c>
      <c r="N53">
        <v>113.459062</v>
      </c>
      <c r="O53">
        <v>118.780833</v>
      </c>
      <c r="P53">
        <v>63.753188000000002</v>
      </c>
      <c r="Q53">
        <v>17.559678999999999</v>
      </c>
      <c r="R53">
        <v>34.215891999999997</v>
      </c>
      <c r="S53">
        <v>21.790863999999999</v>
      </c>
      <c r="T53">
        <v>0</v>
      </c>
      <c r="U53">
        <v>402.22858500000001</v>
      </c>
      <c r="V53">
        <v>0</v>
      </c>
      <c r="W53">
        <v>0</v>
      </c>
      <c r="X53">
        <v>141.68875800000001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3.6969639999999999</v>
      </c>
      <c r="AF53">
        <v>8.5234769999999997</v>
      </c>
      <c r="AG53">
        <v>41.955793</v>
      </c>
      <c r="AH53">
        <v>0</v>
      </c>
      <c r="AI53">
        <v>0</v>
      </c>
      <c r="AJ53">
        <v>0</v>
      </c>
      <c r="AK53">
        <v>49.364417000000003</v>
      </c>
      <c r="AL53">
        <v>2.232202</v>
      </c>
      <c r="AM53">
        <v>0</v>
      </c>
      <c r="AN53">
        <v>0.40423599999999998</v>
      </c>
      <c r="AO53">
        <v>0</v>
      </c>
      <c r="AP53">
        <v>4.3064020000000003</v>
      </c>
      <c r="AQ53">
        <v>0</v>
      </c>
      <c r="AR53">
        <v>3.7113719999999999</v>
      </c>
      <c r="AS53">
        <v>4.9098449999999998</v>
      </c>
      <c r="AT53">
        <v>14.404426000000001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1930.7313829999998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640.18179799999996</v>
      </c>
      <c r="L54">
        <v>193.71364</v>
      </c>
      <c r="M54">
        <v>88.366</v>
      </c>
      <c r="N54">
        <v>113.459062</v>
      </c>
      <c r="O54">
        <v>118.780833</v>
      </c>
      <c r="P54">
        <v>63.753188000000002</v>
      </c>
      <c r="Q54">
        <v>17.559678999999999</v>
      </c>
      <c r="R54">
        <v>34.215891999999997</v>
      </c>
      <c r="S54">
        <v>21.790863999999999</v>
      </c>
      <c r="T54">
        <v>0</v>
      </c>
      <c r="U54">
        <v>402.22858500000001</v>
      </c>
      <c r="V54">
        <v>0</v>
      </c>
      <c r="W54">
        <v>0</v>
      </c>
      <c r="X54">
        <v>141.68875800000001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3.6969639999999999</v>
      </c>
      <c r="AF54">
        <v>8.5234769999999997</v>
      </c>
      <c r="AG54">
        <v>41.955793</v>
      </c>
      <c r="AH54">
        <v>0</v>
      </c>
      <c r="AI54">
        <v>0</v>
      </c>
      <c r="AJ54">
        <v>0</v>
      </c>
      <c r="AK54">
        <v>49.364417000000003</v>
      </c>
      <c r="AL54">
        <v>2.232202</v>
      </c>
      <c r="AM54">
        <v>0</v>
      </c>
      <c r="AN54">
        <v>0.40423599999999998</v>
      </c>
      <c r="AO54">
        <v>0</v>
      </c>
      <c r="AP54">
        <v>4.3064020000000003</v>
      </c>
      <c r="AQ54">
        <v>0</v>
      </c>
      <c r="AR54">
        <v>3.7113719999999999</v>
      </c>
      <c r="AS54">
        <v>4.9098449999999998</v>
      </c>
      <c r="AT54">
        <v>14.404426000000001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1969.2474329999998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631.44124799999997</v>
      </c>
      <c r="L55">
        <v>193.71364</v>
      </c>
      <c r="M55">
        <v>88.366</v>
      </c>
      <c r="N55">
        <v>113.459062</v>
      </c>
      <c r="O55">
        <v>118.780833</v>
      </c>
      <c r="P55">
        <v>63.753188000000002</v>
      </c>
      <c r="Q55">
        <v>17.559678999999999</v>
      </c>
      <c r="R55">
        <v>34.215891999999997</v>
      </c>
      <c r="S55">
        <v>21.790863999999999</v>
      </c>
      <c r="T55">
        <v>0</v>
      </c>
      <c r="U55">
        <v>402.22858500000001</v>
      </c>
      <c r="V55">
        <v>0</v>
      </c>
      <c r="W55">
        <v>0</v>
      </c>
      <c r="X55">
        <v>141.68875800000001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3.6969639999999999</v>
      </c>
      <c r="AF55">
        <v>8.5234769999999997</v>
      </c>
      <c r="AG55">
        <v>41.955793</v>
      </c>
      <c r="AH55">
        <v>0</v>
      </c>
      <c r="AI55">
        <v>0</v>
      </c>
      <c r="AJ55">
        <v>0</v>
      </c>
      <c r="AK55">
        <v>49.364417000000003</v>
      </c>
      <c r="AL55">
        <v>2.232202</v>
      </c>
      <c r="AM55">
        <v>0</v>
      </c>
      <c r="AN55">
        <v>0.40423599999999998</v>
      </c>
      <c r="AO55">
        <v>0</v>
      </c>
      <c r="AP55">
        <v>4.3064020000000003</v>
      </c>
      <c r="AQ55">
        <v>0</v>
      </c>
      <c r="AR55">
        <v>3.7113719999999999</v>
      </c>
      <c r="AS55">
        <v>4.9098449999999998</v>
      </c>
      <c r="AT55">
        <v>14.404426000000001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1960.5068829999998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600.70524799999998</v>
      </c>
      <c r="L56">
        <v>161.05663999999999</v>
      </c>
      <c r="M56">
        <v>88.366</v>
      </c>
      <c r="N56">
        <v>113.459062</v>
      </c>
      <c r="O56">
        <v>118.780833</v>
      </c>
      <c r="P56">
        <v>63.753188000000002</v>
      </c>
      <c r="Q56">
        <v>17.559678999999999</v>
      </c>
      <c r="R56">
        <v>34.215891999999997</v>
      </c>
      <c r="S56">
        <v>21.790863999999999</v>
      </c>
      <c r="T56">
        <v>0</v>
      </c>
      <c r="U56">
        <v>402.22858500000001</v>
      </c>
      <c r="V56">
        <v>0</v>
      </c>
      <c r="W56">
        <v>0</v>
      </c>
      <c r="X56">
        <v>141.68875800000001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3.6969639999999999</v>
      </c>
      <c r="AF56">
        <v>8.5234769999999997</v>
      </c>
      <c r="AG56">
        <v>41.955793</v>
      </c>
      <c r="AH56">
        <v>0</v>
      </c>
      <c r="AI56">
        <v>0</v>
      </c>
      <c r="AJ56">
        <v>0</v>
      </c>
      <c r="AK56">
        <v>49.364417000000003</v>
      </c>
      <c r="AL56">
        <v>2.232202</v>
      </c>
      <c r="AM56">
        <v>0</v>
      </c>
      <c r="AN56">
        <v>0.40423599999999998</v>
      </c>
      <c r="AO56">
        <v>0</v>
      </c>
      <c r="AP56">
        <v>4.3064020000000003</v>
      </c>
      <c r="AQ56">
        <v>0</v>
      </c>
      <c r="AR56">
        <v>3.7113719999999999</v>
      </c>
      <c r="AS56">
        <v>4.9098449999999998</v>
      </c>
      <c r="AT56">
        <v>13.511761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1896.2212179999997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515.03825300000005</v>
      </c>
      <c r="L57">
        <v>160.76849000000001</v>
      </c>
      <c r="M57">
        <v>88.366</v>
      </c>
      <c r="N57">
        <v>113.459062</v>
      </c>
      <c r="O57">
        <v>118.780833</v>
      </c>
      <c r="P57">
        <v>63.753188000000002</v>
      </c>
      <c r="Q57">
        <v>17.482838999999998</v>
      </c>
      <c r="R57">
        <v>34.062212000000002</v>
      </c>
      <c r="S57">
        <v>21.675604</v>
      </c>
      <c r="T57">
        <v>0</v>
      </c>
      <c r="U57">
        <v>402.22858500000001</v>
      </c>
      <c r="V57">
        <v>0</v>
      </c>
      <c r="W57">
        <v>0</v>
      </c>
      <c r="X57">
        <v>141.68875800000001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3.6969639999999999</v>
      </c>
      <c r="AF57">
        <v>8.5234769999999997</v>
      </c>
      <c r="AG57">
        <v>41.955793</v>
      </c>
      <c r="AH57">
        <v>0</v>
      </c>
      <c r="AI57">
        <v>0</v>
      </c>
      <c r="AJ57">
        <v>0</v>
      </c>
      <c r="AK57">
        <v>49.364417000000003</v>
      </c>
      <c r="AL57">
        <v>2.232202</v>
      </c>
      <c r="AM57">
        <v>0</v>
      </c>
      <c r="AN57">
        <v>0.40423599999999998</v>
      </c>
      <c r="AO57">
        <v>0</v>
      </c>
      <c r="AP57">
        <v>4.3064020000000003</v>
      </c>
      <c r="AQ57">
        <v>0</v>
      </c>
      <c r="AR57">
        <v>4.241568</v>
      </c>
      <c r="AS57">
        <v>4.9098449999999998</v>
      </c>
      <c r="AT57">
        <v>14.404426000000001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1811.3431540000001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516.95925299999999</v>
      </c>
      <c r="L58">
        <v>170.37349</v>
      </c>
      <c r="M58">
        <v>88.366</v>
      </c>
      <c r="N58">
        <v>113.459062</v>
      </c>
      <c r="O58">
        <v>118.780833</v>
      </c>
      <c r="P58">
        <v>63.753188000000002</v>
      </c>
      <c r="Q58">
        <v>17.482838999999998</v>
      </c>
      <c r="R58">
        <v>34.062212000000002</v>
      </c>
      <c r="S58">
        <v>21.675604</v>
      </c>
      <c r="T58">
        <v>0</v>
      </c>
      <c r="U58">
        <v>402.22858500000001</v>
      </c>
      <c r="V58">
        <v>0</v>
      </c>
      <c r="W58">
        <v>0</v>
      </c>
      <c r="X58">
        <v>141.68875800000001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3.6969639999999999</v>
      </c>
      <c r="AF58">
        <v>8.5234769999999997</v>
      </c>
      <c r="AG58">
        <v>41.955793</v>
      </c>
      <c r="AH58">
        <v>0</v>
      </c>
      <c r="AI58">
        <v>0</v>
      </c>
      <c r="AJ58">
        <v>0</v>
      </c>
      <c r="AK58">
        <v>49.364417000000003</v>
      </c>
      <c r="AL58">
        <v>2.232202</v>
      </c>
      <c r="AM58">
        <v>0</v>
      </c>
      <c r="AN58">
        <v>0.40423599999999998</v>
      </c>
      <c r="AO58">
        <v>0</v>
      </c>
      <c r="AP58">
        <v>4.3064020000000003</v>
      </c>
      <c r="AQ58">
        <v>0</v>
      </c>
      <c r="AR58">
        <v>4.241568</v>
      </c>
      <c r="AS58">
        <v>4.9098449999999998</v>
      </c>
      <c r="AT58">
        <v>14.404426000000001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1822.869154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494.86775299999999</v>
      </c>
      <c r="L59">
        <v>170.37349</v>
      </c>
      <c r="M59">
        <v>88.366</v>
      </c>
      <c r="N59">
        <v>113.459062</v>
      </c>
      <c r="O59">
        <v>118.780833</v>
      </c>
      <c r="P59">
        <v>63.753188000000002</v>
      </c>
      <c r="Q59">
        <v>17.482838999999998</v>
      </c>
      <c r="R59">
        <v>34.062212000000002</v>
      </c>
      <c r="S59">
        <v>21.675604</v>
      </c>
      <c r="T59">
        <v>0</v>
      </c>
      <c r="U59">
        <v>402.22858500000001</v>
      </c>
      <c r="V59">
        <v>0</v>
      </c>
      <c r="W59">
        <v>0</v>
      </c>
      <c r="X59">
        <v>141.68875800000001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3.6969639999999999</v>
      </c>
      <c r="AF59">
        <v>8.5234769999999997</v>
      </c>
      <c r="AG59">
        <v>41.955793</v>
      </c>
      <c r="AH59">
        <v>0</v>
      </c>
      <c r="AI59">
        <v>0</v>
      </c>
      <c r="AJ59">
        <v>0</v>
      </c>
      <c r="AK59">
        <v>49.364417000000003</v>
      </c>
      <c r="AL59">
        <v>2.232202</v>
      </c>
      <c r="AM59">
        <v>0</v>
      </c>
      <c r="AN59">
        <v>0.40423599999999998</v>
      </c>
      <c r="AO59">
        <v>0</v>
      </c>
      <c r="AP59">
        <v>4.3064020000000003</v>
      </c>
      <c r="AQ59">
        <v>0</v>
      </c>
      <c r="AR59">
        <v>5.3019600000000002</v>
      </c>
      <c r="AS59">
        <v>4.9098449999999998</v>
      </c>
      <c r="AT59">
        <v>13.818846000000001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1801.2524659999999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541.93225299999995</v>
      </c>
      <c r="L60">
        <v>160.76849000000001</v>
      </c>
      <c r="M60">
        <v>88.366</v>
      </c>
      <c r="N60">
        <v>113.459062</v>
      </c>
      <c r="O60">
        <v>118.780833</v>
      </c>
      <c r="P60">
        <v>63.753188000000002</v>
      </c>
      <c r="Q60">
        <v>17.482838999999998</v>
      </c>
      <c r="R60">
        <v>34.062212000000002</v>
      </c>
      <c r="S60">
        <v>21.675604</v>
      </c>
      <c r="T60">
        <v>0</v>
      </c>
      <c r="U60">
        <v>402.22858500000001</v>
      </c>
      <c r="V60">
        <v>0</v>
      </c>
      <c r="W60">
        <v>0</v>
      </c>
      <c r="X60">
        <v>141.68875800000001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3.6969639999999999</v>
      </c>
      <c r="AF60">
        <v>8.5234769999999997</v>
      </c>
      <c r="AG60">
        <v>41.955793</v>
      </c>
      <c r="AH60">
        <v>0</v>
      </c>
      <c r="AI60">
        <v>0</v>
      </c>
      <c r="AJ60">
        <v>0</v>
      </c>
      <c r="AK60">
        <v>49.364417000000003</v>
      </c>
      <c r="AL60">
        <v>2.232202</v>
      </c>
      <c r="AM60">
        <v>0</v>
      </c>
      <c r="AN60">
        <v>0.40423599999999998</v>
      </c>
      <c r="AO60">
        <v>0</v>
      </c>
      <c r="AP60">
        <v>4.3064020000000003</v>
      </c>
      <c r="AQ60">
        <v>0</v>
      </c>
      <c r="AR60">
        <v>5.3019600000000002</v>
      </c>
      <c r="AS60">
        <v>4.9098449999999998</v>
      </c>
      <c r="AT60">
        <v>14.404426000000001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1839.297546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529.44575299999997</v>
      </c>
      <c r="L61">
        <v>151.16349</v>
      </c>
      <c r="M61">
        <v>88.366</v>
      </c>
      <c r="N61">
        <v>113.459062</v>
      </c>
      <c r="O61">
        <v>118.780833</v>
      </c>
      <c r="P61">
        <v>63.753188000000002</v>
      </c>
      <c r="Q61">
        <v>17.482838999999998</v>
      </c>
      <c r="R61">
        <v>34.062212000000002</v>
      </c>
      <c r="S61">
        <v>21.675604</v>
      </c>
      <c r="T61">
        <v>0</v>
      </c>
      <c r="U61">
        <v>402.22858500000001</v>
      </c>
      <c r="V61">
        <v>0</v>
      </c>
      <c r="W61">
        <v>0</v>
      </c>
      <c r="X61">
        <v>141.68875800000001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3.6969639999999999</v>
      </c>
      <c r="AF61">
        <v>8.5234769999999997</v>
      </c>
      <c r="AG61">
        <v>41.955793</v>
      </c>
      <c r="AH61">
        <v>0</v>
      </c>
      <c r="AI61">
        <v>0</v>
      </c>
      <c r="AJ61">
        <v>0</v>
      </c>
      <c r="AK61">
        <v>49.364417000000003</v>
      </c>
      <c r="AL61">
        <v>2.232202</v>
      </c>
      <c r="AM61">
        <v>0</v>
      </c>
      <c r="AN61">
        <v>0.40423599999999998</v>
      </c>
      <c r="AO61">
        <v>0</v>
      </c>
      <c r="AP61">
        <v>4.3064020000000003</v>
      </c>
      <c r="AQ61">
        <v>0</v>
      </c>
      <c r="AR61">
        <v>6.3623519999999996</v>
      </c>
      <c r="AS61">
        <v>4.9098449999999998</v>
      </c>
      <c r="AT61">
        <v>14.404426000000001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1818.2664380000001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480.450648</v>
      </c>
      <c r="L62">
        <v>141.55849000000001</v>
      </c>
      <c r="M62">
        <v>88.366</v>
      </c>
      <c r="N62">
        <v>113.459062</v>
      </c>
      <c r="O62">
        <v>118.780833</v>
      </c>
      <c r="P62">
        <v>63.753188000000002</v>
      </c>
      <c r="Q62">
        <v>17.482838999999998</v>
      </c>
      <c r="R62">
        <v>34.062212000000002</v>
      </c>
      <c r="S62">
        <v>21.675604</v>
      </c>
      <c r="T62">
        <v>0</v>
      </c>
      <c r="U62">
        <v>402.22858500000001</v>
      </c>
      <c r="V62">
        <v>0</v>
      </c>
      <c r="W62">
        <v>0</v>
      </c>
      <c r="X62">
        <v>141.68875800000001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3.6969639999999999</v>
      </c>
      <c r="AF62">
        <v>8.5234769999999997</v>
      </c>
      <c r="AG62">
        <v>41.955793</v>
      </c>
      <c r="AH62">
        <v>0</v>
      </c>
      <c r="AI62">
        <v>0</v>
      </c>
      <c r="AJ62">
        <v>0</v>
      </c>
      <c r="AK62">
        <v>49.364417000000003</v>
      </c>
      <c r="AL62">
        <v>2.232202</v>
      </c>
      <c r="AM62">
        <v>0</v>
      </c>
      <c r="AN62">
        <v>0.40423599999999998</v>
      </c>
      <c r="AO62">
        <v>0</v>
      </c>
      <c r="AP62">
        <v>4.3064020000000003</v>
      </c>
      <c r="AQ62">
        <v>0</v>
      </c>
      <c r="AR62">
        <v>6.3623519999999996</v>
      </c>
      <c r="AS62">
        <v>4.9098449999999998</v>
      </c>
      <c r="AT62">
        <v>11.771609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1757.033516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503.50264800000002</v>
      </c>
      <c r="L63">
        <v>131.95348999999999</v>
      </c>
      <c r="M63">
        <v>88.366</v>
      </c>
      <c r="N63">
        <v>113.459062</v>
      </c>
      <c r="O63">
        <v>118.780833</v>
      </c>
      <c r="P63">
        <v>63.753188000000002</v>
      </c>
      <c r="Q63">
        <v>17.482838999999998</v>
      </c>
      <c r="R63">
        <v>34.062212000000002</v>
      </c>
      <c r="S63">
        <v>21.675604</v>
      </c>
      <c r="T63">
        <v>0</v>
      </c>
      <c r="U63">
        <v>402.22858500000001</v>
      </c>
      <c r="V63">
        <v>0</v>
      </c>
      <c r="W63">
        <v>0</v>
      </c>
      <c r="X63">
        <v>141.68875800000001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3.6969639999999999</v>
      </c>
      <c r="AF63">
        <v>8.5234769999999997</v>
      </c>
      <c r="AG63">
        <v>41.955793</v>
      </c>
      <c r="AH63">
        <v>0</v>
      </c>
      <c r="AI63">
        <v>0</v>
      </c>
      <c r="AJ63">
        <v>0</v>
      </c>
      <c r="AK63">
        <v>49.364417000000003</v>
      </c>
      <c r="AL63">
        <v>2.232202</v>
      </c>
      <c r="AM63">
        <v>0</v>
      </c>
      <c r="AN63">
        <v>0.40423599999999998</v>
      </c>
      <c r="AO63">
        <v>0</v>
      </c>
      <c r="AP63">
        <v>4.3064020000000003</v>
      </c>
      <c r="AQ63">
        <v>0</v>
      </c>
      <c r="AR63">
        <v>6.3623519999999996</v>
      </c>
      <c r="AS63">
        <v>4.9098449999999998</v>
      </c>
      <c r="AT63">
        <v>14.404426000000001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1773.1133330000002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518.87064799999996</v>
      </c>
      <c r="L64">
        <v>127.15098999999999</v>
      </c>
      <c r="M64">
        <v>88.366</v>
      </c>
      <c r="N64">
        <v>113.459062</v>
      </c>
      <c r="O64">
        <v>118.780833</v>
      </c>
      <c r="P64">
        <v>63.753188000000002</v>
      </c>
      <c r="Q64">
        <v>17.482838999999998</v>
      </c>
      <c r="R64">
        <v>34.062212000000002</v>
      </c>
      <c r="S64">
        <v>21.675604</v>
      </c>
      <c r="T64">
        <v>0</v>
      </c>
      <c r="U64">
        <v>402.22858500000001</v>
      </c>
      <c r="V64">
        <v>0</v>
      </c>
      <c r="W64">
        <v>0</v>
      </c>
      <c r="X64">
        <v>141.68875800000001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3.6969639999999999</v>
      </c>
      <c r="AF64">
        <v>8.5234769999999997</v>
      </c>
      <c r="AG64">
        <v>41.955793</v>
      </c>
      <c r="AH64">
        <v>0</v>
      </c>
      <c r="AI64">
        <v>0</v>
      </c>
      <c r="AJ64">
        <v>0</v>
      </c>
      <c r="AK64">
        <v>49.364417000000003</v>
      </c>
      <c r="AL64">
        <v>2.232202</v>
      </c>
      <c r="AM64">
        <v>0</v>
      </c>
      <c r="AN64">
        <v>0.40423599999999998</v>
      </c>
      <c r="AO64">
        <v>0</v>
      </c>
      <c r="AP64">
        <v>4.3064020000000003</v>
      </c>
      <c r="AQ64">
        <v>0</v>
      </c>
      <c r="AR64">
        <v>6.3623519999999996</v>
      </c>
      <c r="AS64">
        <v>4.9098449999999998</v>
      </c>
      <c r="AT64">
        <v>14.404426000000001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1783.6788330000002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492.946753</v>
      </c>
      <c r="L65">
        <v>122.34849</v>
      </c>
      <c r="M65">
        <v>88.366</v>
      </c>
      <c r="N65">
        <v>113.459062</v>
      </c>
      <c r="O65">
        <v>118.780833</v>
      </c>
      <c r="P65">
        <v>63.753188000000002</v>
      </c>
      <c r="Q65">
        <v>17.482838999999998</v>
      </c>
      <c r="R65">
        <v>34.062212000000002</v>
      </c>
      <c r="S65">
        <v>21.675604</v>
      </c>
      <c r="T65">
        <v>0</v>
      </c>
      <c r="U65">
        <v>402.22858500000001</v>
      </c>
      <c r="V65">
        <v>0</v>
      </c>
      <c r="W65">
        <v>0</v>
      </c>
      <c r="X65">
        <v>141.68875800000001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3.6969639999999999</v>
      </c>
      <c r="AF65">
        <v>8.5234769999999997</v>
      </c>
      <c r="AG65">
        <v>41.955793</v>
      </c>
      <c r="AH65">
        <v>0</v>
      </c>
      <c r="AI65">
        <v>0</v>
      </c>
      <c r="AJ65">
        <v>0</v>
      </c>
      <c r="AK65">
        <v>49.364417000000003</v>
      </c>
      <c r="AL65">
        <v>2.232202</v>
      </c>
      <c r="AM65">
        <v>0</v>
      </c>
      <c r="AN65">
        <v>0.40423599999999998</v>
      </c>
      <c r="AO65">
        <v>0</v>
      </c>
      <c r="AP65">
        <v>4.3064020000000003</v>
      </c>
      <c r="AQ65">
        <v>0</v>
      </c>
      <c r="AR65">
        <v>6.3623519999999996</v>
      </c>
      <c r="AS65">
        <v>4.9098449999999998</v>
      </c>
      <c r="AT65">
        <v>14.404426000000001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1752.9524380000003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550.57675300000005</v>
      </c>
      <c r="L66">
        <v>127.15098999999999</v>
      </c>
      <c r="M66">
        <v>88.366</v>
      </c>
      <c r="N66">
        <v>113.459062</v>
      </c>
      <c r="O66">
        <v>118.780833</v>
      </c>
      <c r="P66">
        <v>63.753188000000002</v>
      </c>
      <c r="Q66">
        <v>17.482838999999998</v>
      </c>
      <c r="R66">
        <v>34.062212000000002</v>
      </c>
      <c r="S66">
        <v>21.675604</v>
      </c>
      <c r="T66">
        <v>0</v>
      </c>
      <c r="U66">
        <v>402.22858500000001</v>
      </c>
      <c r="V66">
        <v>0</v>
      </c>
      <c r="W66">
        <v>0</v>
      </c>
      <c r="X66">
        <v>141.68875800000001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3.6969639999999999</v>
      </c>
      <c r="AF66">
        <v>8.5234769999999997</v>
      </c>
      <c r="AG66">
        <v>41.955793</v>
      </c>
      <c r="AH66">
        <v>0</v>
      </c>
      <c r="AI66">
        <v>0</v>
      </c>
      <c r="AJ66">
        <v>0</v>
      </c>
      <c r="AK66">
        <v>49.364417000000003</v>
      </c>
      <c r="AL66">
        <v>2.232202</v>
      </c>
      <c r="AM66">
        <v>0</v>
      </c>
      <c r="AN66">
        <v>0.40423599999999998</v>
      </c>
      <c r="AO66">
        <v>0</v>
      </c>
      <c r="AP66">
        <v>4.3064020000000003</v>
      </c>
      <c r="AQ66">
        <v>0</v>
      </c>
      <c r="AR66">
        <v>6.3623519999999996</v>
      </c>
      <c r="AS66">
        <v>4.9098449999999998</v>
      </c>
      <c r="AT66">
        <v>14.404426000000001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1815.3849380000001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612.23124800000005</v>
      </c>
      <c r="L67">
        <v>136.75599</v>
      </c>
      <c r="M67">
        <v>88.366</v>
      </c>
      <c r="N67">
        <v>113.459062</v>
      </c>
      <c r="O67">
        <v>118.780833</v>
      </c>
      <c r="P67">
        <v>63.753188000000002</v>
      </c>
      <c r="Q67">
        <v>17.482838999999998</v>
      </c>
      <c r="R67">
        <v>34.062212000000002</v>
      </c>
      <c r="S67">
        <v>21.675604</v>
      </c>
      <c r="T67">
        <v>0</v>
      </c>
      <c r="U67">
        <v>402.22858500000001</v>
      </c>
      <c r="V67">
        <v>0</v>
      </c>
      <c r="W67">
        <v>0</v>
      </c>
      <c r="X67">
        <v>141.68875800000001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3.6969639999999999</v>
      </c>
      <c r="AF67">
        <v>8.5234769999999997</v>
      </c>
      <c r="AG67">
        <v>41.955793</v>
      </c>
      <c r="AH67">
        <v>0</v>
      </c>
      <c r="AI67">
        <v>0</v>
      </c>
      <c r="AJ67">
        <v>0</v>
      </c>
      <c r="AK67">
        <v>49.364417000000003</v>
      </c>
      <c r="AL67">
        <v>2.232202</v>
      </c>
      <c r="AM67">
        <v>0</v>
      </c>
      <c r="AN67">
        <v>0.40423599999999998</v>
      </c>
      <c r="AO67">
        <v>0</v>
      </c>
      <c r="AP67">
        <v>3.0760010000000002</v>
      </c>
      <c r="AQ67">
        <v>0</v>
      </c>
      <c r="AR67">
        <v>3.1811759999999998</v>
      </c>
      <c r="AS67">
        <v>4.9098449999999998</v>
      </c>
      <c r="AT67">
        <v>14.404426000000001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1882.2328560000001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588.21874800000001</v>
      </c>
      <c r="L68">
        <v>136.75599</v>
      </c>
      <c r="M68">
        <v>88.366</v>
      </c>
      <c r="N68">
        <v>113.459062</v>
      </c>
      <c r="O68">
        <v>118.780833</v>
      </c>
      <c r="P68">
        <v>63.753188000000002</v>
      </c>
      <c r="Q68">
        <v>17.482838999999998</v>
      </c>
      <c r="R68">
        <v>34.062212000000002</v>
      </c>
      <c r="S68">
        <v>21.675604</v>
      </c>
      <c r="T68">
        <v>0</v>
      </c>
      <c r="U68">
        <v>402.22858500000001</v>
      </c>
      <c r="V68">
        <v>0</v>
      </c>
      <c r="W68">
        <v>0</v>
      </c>
      <c r="X68">
        <v>141.68875800000001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3.6969639999999999</v>
      </c>
      <c r="AF68">
        <v>8.5234769999999997</v>
      </c>
      <c r="AG68">
        <v>41.955793</v>
      </c>
      <c r="AH68">
        <v>17.646114000000001</v>
      </c>
      <c r="AI68">
        <v>0</v>
      </c>
      <c r="AJ68">
        <v>0</v>
      </c>
      <c r="AK68">
        <v>49.364417000000003</v>
      </c>
      <c r="AL68">
        <v>2.232202</v>
      </c>
      <c r="AM68">
        <v>0</v>
      </c>
      <c r="AN68">
        <v>0.40423599999999998</v>
      </c>
      <c r="AO68">
        <v>0</v>
      </c>
      <c r="AP68">
        <v>3.0760010000000002</v>
      </c>
      <c r="AQ68">
        <v>12.1023</v>
      </c>
      <c r="AR68">
        <v>3.1811759999999998</v>
      </c>
      <c r="AS68">
        <v>4.9098449999999998</v>
      </c>
      <c r="AT68">
        <v>11.771609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1885.3359529999998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612.23124800000005</v>
      </c>
      <c r="L69">
        <v>193.42549</v>
      </c>
      <c r="M69">
        <v>88.366</v>
      </c>
      <c r="N69">
        <v>113.459062</v>
      </c>
      <c r="O69">
        <v>118.780833</v>
      </c>
      <c r="P69">
        <v>63.753188000000002</v>
      </c>
      <c r="Q69">
        <v>17.482838999999998</v>
      </c>
      <c r="R69">
        <v>34.062212000000002</v>
      </c>
      <c r="S69">
        <v>21.675604</v>
      </c>
      <c r="T69">
        <v>0</v>
      </c>
      <c r="U69">
        <v>402.22858500000001</v>
      </c>
      <c r="V69">
        <v>0</v>
      </c>
      <c r="W69">
        <v>0</v>
      </c>
      <c r="X69">
        <v>141.68875800000001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3.6969639999999999</v>
      </c>
      <c r="AF69">
        <v>8.5234769999999997</v>
      </c>
      <c r="AG69">
        <v>41.955793</v>
      </c>
      <c r="AH69">
        <v>22.466958999999999</v>
      </c>
      <c r="AI69">
        <v>0</v>
      </c>
      <c r="AJ69">
        <v>0</v>
      </c>
      <c r="AK69">
        <v>49.364417000000003</v>
      </c>
      <c r="AL69">
        <v>2.232202</v>
      </c>
      <c r="AM69">
        <v>0</v>
      </c>
      <c r="AN69">
        <v>0.40423599999999998</v>
      </c>
      <c r="AO69">
        <v>0</v>
      </c>
      <c r="AP69">
        <v>3.0760010000000002</v>
      </c>
      <c r="AQ69">
        <v>22.691811999999999</v>
      </c>
      <c r="AR69">
        <v>3.1811759999999998</v>
      </c>
      <c r="AS69">
        <v>4.9098449999999998</v>
      </c>
      <c r="AT69">
        <v>14.404426000000001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1984.0611270000002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635.28324799999996</v>
      </c>
      <c r="L70">
        <v>193.42549</v>
      </c>
      <c r="M70">
        <v>88.366</v>
      </c>
      <c r="N70">
        <v>113.459062</v>
      </c>
      <c r="O70">
        <v>118.780833</v>
      </c>
      <c r="P70">
        <v>63.753188000000002</v>
      </c>
      <c r="Q70">
        <v>17.482838999999998</v>
      </c>
      <c r="R70">
        <v>34.062212000000002</v>
      </c>
      <c r="S70">
        <v>21.675604</v>
      </c>
      <c r="T70">
        <v>0</v>
      </c>
      <c r="U70">
        <v>402.22858500000001</v>
      </c>
      <c r="V70">
        <v>0</v>
      </c>
      <c r="W70">
        <v>0</v>
      </c>
      <c r="X70">
        <v>141.68875800000001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7.6129230000000003</v>
      </c>
      <c r="AE70">
        <v>3.6969639999999999</v>
      </c>
      <c r="AF70">
        <v>8.5234769999999997</v>
      </c>
      <c r="AG70">
        <v>41.955793</v>
      </c>
      <c r="AH70">
        <v>44.933919000000003</v>
      </c>
      <c r="AI70">
        <v>0</v>
      </c>
      <c r="AJ70">
        <v>0</v>
      </c>
      <c r="AK70">
        <v>49.364417000000003</v>
      </c>
      <c r="AL70">
        <v>2.232202</v>
      </c>
      <c r="AM70">
        <v>0</v>
      </c>
      <c r="AN70">
        <v>0.40423599999999998</v>
      </c>
      <c r="AO70">
        <v>0</v>
      </c>
      <c r="AP70">
        <v>2.337761</v>
      </c>
      <c r="AQ70">
        <v>34.794111999999998</v>
      </c>
      <c r="AR70">
        <v>3.1811759999999998</v>
      </c>
      <c r="AS70">
        <v>4.9098449999999998</v>
      </c>
      <c r="AT70">
        <v>14.404426000000001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2048.5570699999998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605.50774799999999</v>
      </c>
      <c r="L71">
        <v>210.34950000000001</v>
      </c>
      <c r="M71">
        <v>88.366</v>
      </c>
      <c r="N71">
        <v>113.459062</v>
      </c>
      <c r="O71">
        <v>118.780833</v>
      </c>
      <c r="P71">
        <v>64.113375000000005</v>
      </c>
      <c r="Q71">
        <v>17.482838999999998</v>
      </c>
      <c r="R71">
        <v>34.062212000000002</v>
      </c>
      <c r="S71">
        <v>21.675604</v>
      </c>
      <c r="T71">
        <v>0</v>
      </c>
      <c r="U71">
        <v>402.22858500000001</v>
      </c>
      <c r="V71">
        <v>0</v>
      </c>
      <c r="W71">
        <v>0</v>
      </c>
      <c r="X71">
        <v>141.68875800000001</v>
      </c>
      <c r="Y71">
        <v>0</v>
      </c>
      <c r="Z71">
        <v>0</v>
      </c>
      <c r="AA71">
        <v>0</v>
      </c>
      <c r="AB71">
        <v>0</v>
      </c>
      <c r="AC71">
        <v>0</v>
      </c>
      <c r="AD71">
        <v>17.509723000000001</v>
      </c>
      <c r="AE71">
        <v>3.6969639999999999</v>
      </c>
      <c r="AF71">
        <v>17.046953999999999</v>
      </c>
      <c r="AG71">
        <v>41.955793</v>
      </c>
      <c r="AH71">
        <v>67.400878000000006</v>
      </c>
      <c r="AI71">
        <v>0</v>
      </c>
      <c r="AJ71">
        <v>0</v>
      </c>
      <c r="AK71">
        <v>49.364417000000003</v>
      </c>
      <c r="AL71">
        <v>2.232202</v>
      </c>
      <c r="AM71">
        <v>0</v>
      </c>
      <c r="AN71">
        <v>0.40423599999999998</v>
      </c>
      <c r="AO71">
        <v>0</v>
      </c>
      <c r="AP71">
        <v>2.337761</v>
      </c>
      <c r="AQ71">
        <v>58.09104</v>
      </c>
      <c r="AR71">
        <v>3.1811759999999998</v>
      </c>
      <c r="AS71">
        <v>4.9098449999999998</v>
      </c>
      <c r="AT71">
        <v>14.404426000000001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2100.2499309999998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640.08574799999997</v>
      </c>
      <c r="L72">
        <v>210.34950000000001</v>
      </c>
      <c r="M72">
        <v>88.366</v>
      </c>
      <c r="N72">
        <v>113.459062</v>
      </c>
      <c r="O72">
        <v>118.780833</v>
      </c>
      <c r="P72">
        <v>64.113375000000005</v>
      </c>
      <c r="Q72">
        <v>17.482838999999998</v>
      </c>
      <c r="R72">
        <v>34.062212000000002</v>
      </c>
      <c r="S72">
        <v>21.675604</v>
      </c>
      <c r="T72">
        <v>0</v>
      </c>
      <c r="U72">
        <v>402.22858500000001</v>
      </c>
      <c r="V72">
        <v>0</v>
      </c>
      <c r="W72">
        <v>0</v>
      </c>
      <c r="X72">
        <v>141.68875800000001</v>
      </c>
      <c r="Y72">
        <v>0</v>
      </c>
      <c r="Z72">
        <v>0</v>
      </c>
      <c r="AA72">
        <v>0</v>
      </c>
      <c r="AB72">
        <v>12.649823</v>
      </c>
      <c r="AC72">
        <v>9.2955649999999999</v>
      </c>
      <c r="AD72">
        <v>26.264583999999999</v>
      </c>
      <c r="AE72">
        <v>20.949466000000001</v>
      </c>
      <c r="AF72">
        <v>25.570430999999999</v>
      </c>
      <c r="AG72">
        <v>41.955793</v>
      </c>
      <c r="AH72">
        <v>89.867838000000006</v>
      </c>
      <c r="AI72">
        <v>2.445433</v>
      </c>
      <c r="AJ72">
        <v>0</v>
      </c>
      <c r="AK72">
        <v>49.364417000000003</v>
      </c>
      <c r="AL72">
        <v>2.232202</v>
      </c>
      <c r="AM72">
        <v>0</v>
      </c>
      <c r="AN72">
        <v>0.40423599999999998</v>
      </c>
      <c r="AO72">
        <v>0</v>
      </c>
      <c r="AP72">
        <v>2.337761</v>
      </c>
      <c r="AQ72">
        <v>59.785361999999999</v>
      </c>
      <c r="AR72">
        <v>3.1811759999999998</v>
      </c>
      <c r="AS72">
        <v>4.9098449999999998</v>
      </c>
      <c r="AT72">
        <v>14.404426000000001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2217.9108740000001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615.208798</v>
      </c>
      <c r="L73">
        <v>210.34950000000001</v>
      </c>
      <c r="M73">
        <v>88.366</v>
      </c>
      <c r="N73">
        <v>113.459062</v>
      </c>
      <c r="O73">
        <v>118.780833</v>
      </c>
      <c r="P73">
        <v>63.753188000000002</v>
      </c>
      <c r="Q73">
        <v>17.482838999999998</v>
      </c>
      <c r="R73">
        <v>34.062212000000002</v>
      </c>
      <c r="S73">
        <v>21.675604</v>
      </c>
      <c r="T73">
        <v>0</v>
      </c>
      <c r="U73">
        <v>402.22858500000001</v>
      </c>
      <c r="V73">
        <v>0</v>
      </c>
      <c r="W73">
        <v>0</v>
      </c>
      <c r="X73">
        <v>141.68875800000001</v>
      </c>
      <c r="Y73">
        <v>0</v>
      </c>
      <c r="Z73">
        <v>6.3392999999999997</v>
      </c>
      <c r="AA73">
        <v>0</v>
      </c>
      <c r="AB73">
        <v>25.299647</v>
      </c>
      <c r="AC73">
        <v>27.914826999999999</v>
      </c>
      <c r="AD73">
        <v>35.100650000000002</v>
      </c>
      <c r="AE73">
        <v>47.483812</v>
      </c>
      <c r="AF73">
        <v>29.358643000000001</v>
      </c>
      <c r="AG73">
        <v>41.955793</v>
      </c>
      <c r="AH73">
        <v>117.155643</v>
      </c>
      <c r="AI73">
        <v>15.895314000000001</v>
      </c>
      <c r="AJ73">
        <v>0</v>
      </c>
      <c r="AK73">
        <v>49.364417000000003</v>
      </c>
      <c r="AL73">
        <v>16.741515</v>
      </c>
      <c r="AM73">
        <v>0</v>
      </c>
      <c r="AN73">
        <v>0.40423599999999998</v>
      </c>
      <c r="AO73">
        <v>0</v>
      </c>
      <c r="AP73">
        <v>2.337761</v>
      </c>
      <c r="AQ73">
        <v>59.785361999999999</v>
      </c>
      <c r="AR73">
        <v>3.1811759999999998</v>
      </c>
      <c r="AS73">
        <v>4.9098449999999998</v>
      </c>
      <c r="AT73">
        <v>14.404426000000001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2324.6877460000001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607.35190799999998</v>
      </c>
      <c r="L74">
        <v>210.34950000000001</v>
      </c>
      <c r="M74">
        <v>88.366</v>
      </c>
      <c r="N74">
        <v>113.459062</v>
      </c>
      <c r="O74">
        <v>118.780833</v>
      </c>
      <c r="P74">
        <v>63.753188000000002</v>
      </c>
      <c r="Q74">
        <v>17.482838999999998</v>
      </c>
      <c r="R74">
        <v>34.062212000000002</v>
      </c>
      <c r="S74">
        <v>21.675604</v>
      </c>
      <c r="T74">
        <v>0</v>
      </c>
      <c r="U74">
        <v>402.22858500000001</v>
      </c>
      <c r="V74">
        <v>0</v>
      </c>
      <c r="W74">
        <v>0</v>
      </c>
      <c r="X74">
        <v>141.68875800000001</v>
      </c>
      <c r="Y74">
        <v>0</v>
      </c>
      <c r="Z74">
        <v>18.884775000000001</v>
      </c>
      <c r="AA74">
        <v>0</v>
      </c>
      <c r="AB74">
        <v>37.949469999999998</v>
      </c>
      <c r="AC74">
        <v>27.914826999999999</v>
      </c>
      <c r="AD74">
        <v>35.100650000000002</v>
      </c>
      <c r="AE74">
        <v>47.483812</v>
      </c>
      <c r="AF74">
        <v>29.358643000000001</v>
      </c>
      <c r="AG74">
        <v>41.955793</v>
      </c>
      <c r="AH74">
        <v>134.61983799999999</v>
      </c>
      <c r="AI74">
        <v>15.895314000000001</v>
      </c>
      <c r="AJ74">
        <v>0</v>
      </c>
      <c r="AK74">
        <v>49.364417000000003</v>
      </c>
      <c r="AL74">
        <v>40.179636000000002</v>
      </c>
      <c r="AM74">
        <v>0</v>
      </c>
      <c r="AN74">
        <v>0.40423599999999998</v>
      </c>
      <c r="AO74">
        <v>0</v>
      </c>
      <c r="AP74">
        <v>2.337761</v>
      </c>
      <c r="AQ74">
        <v>59.785361999999999</v>
      </c>
      <c r="AR74">
        <v>3.1811759999999998</v>
      </c>
      <c r="AS74">
        <v>4.9098449999999998</v>
      </c>
      <c r="AT74">
        <v>14.404426000000001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2382.9284699999998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570.84330299999999</v>
      </c>
      <c r="L75">
        <v>210.34950000000001</v>
      </c>
      <c r="M75">
        <v>88.366</v>
      </c>
      <c r="N75">
        <v>113.459062</v>
      </c>
      <c r="O75">
        <v>118.780833</v>
      </c>
      <c r="P75">
        <v>64.113375000000005</v>
      </c>
      <c r="Q75">
        <v>17.482838999999998</v>
      </c>
      <c r="R75">
        <v>34.062212000000002</v>
      </c>
      <c r="S75">
        <v>21.675604</v>
      </c>
      <c r="T75">
        <v>0</v>
      </c>
      <c r="U75">
        <v>402.22858500000001</v>
      </c>
      <c r="V75">
        <v>0</v>
      </c>
      <c r="W75">
        <v>0</v>
      </c>
      <c r="X75">
        <v>141.68875800000001</v>
      </c>
      <c r="Y75">
        <v>0</v>
      </c>
      <c r="Z75">
        <v>18.884775000000001</v>
      </c>
      <c r="AA75">
        <v>0</v>
      </c>
      <c r="AB75">
        <v>37.949469999999998</v>
      </c>
      <c r="AC75">
        <v>27.914826999999999</v>
      </c>
      <c r="AD75">
        <v>35.100650000000002</v>
      </c>
      <c r="AE75">
        <v>47.483812</v>
      </c>
      <c r="AF75">
        <v>29.358643000000001</v>
      </c>
      <c r="AG75">
        <v>41.955793</v>
      </c>
      <c r="AH75">
        <v>134.61983799999999</v>
      </c>
      <c r="AI75">
        <v>15.895314000000001</v>
      </c>
      <c r="AJ75">
        <v>0</v>
      </c>
      <c r="AK75">
        <v>49.364417000000003</v>
      </c>
      <c r="AL75">
        <v>40.179636000000002</v>
      </c>
      <c r="AM75">
        <v>0</v>
      </c>
      <c r="AN75">
        <v>0.40423599999999998</v>
      </c>
      <c r="AO75">
        <v>0</v>
      </c>
      <c r="AP75">
        <v>6.0289619999999999</v>
      </c>
      <c r="AQ75">
        <v>59.785361999999999</v>
      </c>
      <c r="AR75">
        <v>3.1811759999999998</v>
      </c>
      <c r="AS75">
        <v>4.9098449999999998</v>
      </c>
      <c r="AT75">
        <v>14.404426000000001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2350.4712530000002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582.26364799999999</v>
      </c>
      <c r="L76">
        <v>210.34950000000001</v>
      </c>
      <c r="M76">
        <v>88.366</v>
      </c>
      <c r="N76">
        <v>113.459062</v>
      </c>
      <c r="O76">
        <v>118.780833</v>
      </c>
      <c r="P76">
        <v>64.113375000000005</v>
      </c>
      <c r="Q76">
        <v>17.482838999999998</v>
      </c>
      <c r="R76">
        <v>34.062212000000002</v>
      </c>
      <c r="S76">
        <v>21.675604</v>
      </c>
      <c r="T76">
        <v>0</v>
      </c>
      <c r="U76">
        <v>402.22858500000001</v>
      </c>
      <c r="V76">
        <v>0</v>
      </c>
      <c r="W76">
        <v>0</v>
      </c>
      <c r="X76">
        <v>141.68875800000001</v>
      </c>
      <c r="Y76">
        <v>0</v>
      </c>
      <c r="Z76">
        <v>12.678599999999999</v>
      </c>
      <c r="AA76">
        <v>0</v>
      </c>
      <c r="AB76">
        <v>37.949469999999998</v>
      </c>
      <c r="AC76">
        <v>27.914826999999999</v>
      </c>
      <c r="AD76">
        <v>35.100650000000002</v>
      </c>
      <c r="AE76">
        <v>47.483812</v>
      </c>
      <c r="AF76">
        <v>29.358643000000001</v>
      </c>
      <c r="AG76">
        <v>41.955793</v>
      </c>
      <c r="AH76">
        <v>134.61983799999999</v>
      </c>
      <c r="AI76">
        <v>15.895314000000001</v>
      </c>
      <c r="AJ76">
        <v>0</v>
      </c>
      <c r="AK76">
        <v>49.364417000000003</v>
      </c>
      <c r="AL76">
        <v>40.179636000000002</v>
      </c>
      <c r="AM76">
        <v>0</v>
      </c>
      <c r="AN76">
        <v>0.40423599999999998</v>
      </c>
      <c r="AO76">
        <v>0</v>
      </c>
      <c r="AP76">
        <v>6.0289619999999999</v>
      </c>
      <c r="AQ76">
        <v>59.785361999999999</v>
      </c>
      <c r="AR76">
        <v>3.1811759999999998</v>
      </c>
      <c r="AS76">
        <v>4.9098449999999998</v>
      </c>
      <c r="AT76">
        <v>14.404426000000001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2355.6854230000004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548.60772799999995</v>
      </c>
      <c r="L77">
        <v>210.34950000000001</v>
      </c>
      <c r="M77">
        <v>88.366</v>
      </c>
      <c r="N77">
        <v>113.459062</v>
      </c>
      <c r="O77">
        <v>118.780833</v>
      </c>
      <c r="P77">
        <v>64.113375000000005</v>
      </c>
      <c r="Q77">
        <v>17.482838999999998</v>
      </c>
      <c r="R77">
        <v>34.062212000000002</v>
      </c>
      <c r="S77">
        <v>21.675604</v>
      </c>
      <c r="T77">
        <v>0</v>
      </c>
      <c r="U77">
        <v>402.22858500000001</v>
      </c>
      <c r="V77">
        <v>0</v>
      </c>
      <c r="W77">
        <v>0</v>
      </c>
      <c r="X77">
        <v>141.68875800000001</v>
      </c>
      <c r="Y77">
        <v>0</v>
      </c>
      <c r="Z77">
        <v>12.678599999999999</v>
      </c>
      <c r="AA77">
        <v>0</v>
      </c>
      <c r="AB77">
        <v>37.949469999999998</v>
      </c>
      <c r="AC77">
        <v>27.914826999999999</v>
      </c>
      <c r="AD77">
        <v>35.100650000000002</v>
      </c>
      <c r="AE77">
        <v>47.483812</v>
      </c>
      <c r="AF77">
        <v>29.358643000000001</v>
      </c>
      <c r="AG77">
        <v>41.955793</v>
      </c>
      <c r="AH77">
        <v>134.61983799999999</v>
      </c>
      <c r="AI77">
        <v>15.895314000000001</v>
      </c>
      <c r="AJ77">
        <v>0</v>
      </c>
      <c r="AK77">
        <v>49.364417000000003</v>
      </c>
      <c r="AL77">
        <v>40.179636000000002</v>
      </c>
      <c r="AM77">
        <v>0</v>
      </c>
      <c r="AN77">
        <v>0.40423599999999998</v>
      </c>
      <c r="AO77">
        <v>0</v>
      </c>
      <c r="AP77">
        <v>6.0289619999999999</v>
      </c>
      <c r="AQ77">
        <v>59.785361999999999</v>
      </c>
      <c r="AR77">
        <v>3.1811759999999998</v>
      </c>
      <c r="AS77">
        <v>4.9098449999999998</v>
      </c>
      <c r="AT77">
        <v>14.404426000000001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2322.0295030000002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631.22033299999998</v>
      </c>
      <c r="L78">
        <v>210.34950000000001</v>
      </c>
      <c r="M78">
        <v>88.366</v>
      </c>
      <c r="N78">
        <v>113.459062</v>
      </c>
      <c r="O78">
        <v>118.780833</v>
      </c>
      <c r="P78">
        <v>64.113375000000005</v>
      </c>
      <c r="Q78">
        <v>17.482838999999998</v>
      </c>
      <c r="R78">
        <v>34.062212000000002</v>
      </c>
      <c r="S78">
        <v>21.675604</v>
      </c>
      <c r="T78">
        <v>0</v>
      </c>
      <c r="U78">
        <v>402.22858500000001</v>
      </c>
      <c r="V78">
        <v>0</v>
      </c>
      <c r="W78">
        <v>0</v>
      </c>
      <c r="X78">
        <v>141.68875800000001</v>
      </c>
      <c r="Y78">
        <v>0</v>
      </c>
      <c r="Z78">
        <v>6.3392999999999997</v>
      </c>
      <c r="AA78">
        <v>0</v>
      </c>
      <c r="AB78">
        <v>25.299647</v>
      </c>
      <c r="AC78">
        <v>17.245719999999999</v>
      </c>
      <c r="AD78">
        <v>35.100650000000002</v>
      </c>
      <c r="AE78">
        <v>47.483812</v>
      </c>
      <c r="AF78">
        <v>29.358643000000001</v>
      </c>
      <c r="AG78">
        <v>41.955793</v>
      </c>
      <c r="AH78">
        <v>133.52832599999999</v>
      </c>
      <c r="AI78">
        <v>15.895314000000001</v>
      </c>
      <c r="AJ78">
        <v>0</v>
      </c>
      <c r="AK78">
        <v>49.364417000000003</v>
      </c>
      <c r="AL78">
        <v>16.741515</v>
      </c>
      <c r="AM78">
        <v>0</v>
      </c>
      <c r="AN78">
        <v>0.40423599999999998</v>
      </c>
      <c r="AO78">
        <v>0</v>
      </c>
      <c r="AP78">
        <v>6.0289619999999999</v>
      </c>
      <c r="AQ78">
        <v>59.785361999999999</v>
      </c>
      <c r="AR78">
        <v>3.1811759999999998</v>
      </c>
      <c r="AS78">
        <v>4.9098449999999998</v>
      </c>
      <c r="AT78">
        <v>14.404426000000001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2350.4542449999999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618.79146300000002</v>
      </c>
      <c r="L79">
        <v>210.34950000000001</v>
      </c>
      <c r="M79">
        <v>88.366</v>
      </c>
      <c r="N79">
        <v>113.459062</v>
      </c>
      <c r="O79">
        <v>118.780833</v>
      </c>
      <c r="P79">
        <v>64.113375000000005</v>
      </c>
      <c r="Q79">
        <v>17.482838999999998</v>
      </c>
      <c r="R79">
        <v>34.062212000000002</v>
      </c>
      <c r="S79">
        <v>21.675604</v>
      </c>
      <c r="T79">
        <v>0</v>
      </c>
      <c r="U79">
        <v>402.22858500000001</v>
      </c>
      <c r="V79">
        <v>0</v>
      </c>
      <c r="W79">
        <v>0</v>
      </c>
      <c r="X79">
        <v>141.68875800000001</v>
      </c>
      <c r="Y79">
        <v>0</v>
      </c>
      <c r="Z79">
        <v>0</v>
      </c>
      <c r="AA79">
        <v>0</v>
      </c>
      <c r="AB79">
        <v>12.649823</v>
      </c>
      <c r="AC79">
        <v>9.2955649999999999</v>
      </c>
      <c r="AD79">
        <v>26.264583999999999</v>
      </c>
      <c r="AE79">
        <v>19.717144000000001</v>
      </c>
      <c r="AF79">
        <v>25.570430999999999</v>
      </c>
      <c r="AG79">
        <v>41.955793</v>
      </c>
      <c r="AH79">
        <v>112.33479699999999</v>
      </c>
      <c r="AI79">
        <v>2.445433</v>
      </c>
      <c r="AJ79">
        <v>0</v>
      </c>
      <c r="AK79">
        <v>49.364417000000003</v>
      </c>
      <c r="AL79">
        <v>2.232202</v>
      </c>
      <c r="AM79">
        <v>0</v>
      </c>
      <c r="AN79">
        <v>0.40423599999999998</v>
      </c>
      <c r="AO79">
        <v>0</v>
      </c>
      <c r="AP79">
        <v>1.722561</v>
      </c>
      <c r="AQ79">
        <v>58.696154999999997</v>
      </c>
      <c r="AR79">
        <v>38.174112000000001</v>
      </c>
      <c r="AS79">
        <v>4.9098449999999998</v>
      </c>
      <c r="AT79">
        <v>14.404426000000001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2251.1397550000002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589.98606800000005</v>
      </c>
      <c r="L80">
        <v>210.34950000000001</v>
      </c>
      <c r="M80">
        <v>88.366</v>
      </c>
      <c r="N80">
        <v>113.459062</v>
      </c>
      <c r="O80">
        <v>118.780833</v>
      </c>
      <c r="P80">
        <v>64.113375000000005</v>
      </c>
      <c r="Q80">
        <v>17.482838999999998</v>
      </c>
      <c r="R80">
        <v>34.062212000000002</v>
      </c>
      <c r="S80">
        <v>21.675604</v>
      </c>
      <c r="T80">
        <v>0</v>
      </c>
      <c r="U80">
        <v>402.22858500000001</v>
      </c>
      <c r="V80">
        <v>0</v>
      </c>
      <c r="W80">
        <v>0</v>
      </c>
      <c r="X80">
        <v>141.68875800000001</v>
      </c>
      <c r="Y80">
        <v>0</v>
      </c>
      <c r="Z80">
        <v>0</v>
      </c>
      <c r="AA80">
        <v>0</v>
      </c>
      <c r="AB80">
        <v>12.649823</v>
      </c>
      <c r="AC80">
        <v>0</v>
      </c>
      <c r="AD80">
        <v>15.225846000000001</v>
      </c>
      <c r="AE80">
        <v>9.3656430000000004</v>
      </c>
      <c r="AF80">
        <v>25.570430999999999</v>
      </c>
      <c r="AG80">
        <v>41.955793</v>
      </c>
      <c r="AH80">
        <v>87.320976000000002</v>
      </c>
      <c r="AI80">
        <v>0</v>
      </c>
      <c r="AJ80">
        <v>0</v>
      </c>
      <c r="AK80">
        <v>49.364417000000003</v>
      </c>
      <c r="AL80">
        <v>2.232202</v>
      </c>
      <c r="AM80">
        <v>0</v>
      </c>
      <c r="AN80">
        <v>0.40423599999999998</v>
      </c>
      <c r="AO80">
        <v>0</v>
      </c>
      <c r="AP80">
        <v>1.722561</v>
      </c>
      <c r="AQ80">
        <v>58.09104</v>
      </c>
      <c r="AR80">
        <v>38.174112000000001</v>
      </c>
      <c r="AS80">
        <v>15.633982</v>
      </c>
      <c r="AT80">
        <v>14.404426000000001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2174.3083240000001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602.67427299999997</v>
      </c>
      <c r="L81">
        <v>210.34950000000001</v>
      </c>
      <c r="M81">
        <v>88.366</v>
      </c>
      <c r="N81">
        <v>113.459062</v>
      </c>
      <c r="O81">
        <v>118.780833</v>
      </c>
      <c r="P81">
        <v>64.113375000000005</v>
      </c>
      <c r="Q81">
        <v>17.482838999999998</v>
      </c>
      <c r="R81">
        <v>34.062212000000002</v>
      </c>
      <c r="S81">
        <v>21.675604</v>
      </c>
      <c r="T81">
        <v>0</v>
      </c>
      <c r="U81">
        <v>402.22858500000001</v>
      </c>
      <c r="V81">
        <v>0</v>
      </c>
      <c r="W81">
        <v>0</v>
      </c>
      <c r="X81">
        <v>141.68875800000001</v>
      </c>
      <c r="Y81">
        <v>0</v>
      </c>
      <c r="Z81">
        <v>0</v>
      </c>
      <c r="AA81">
        <v>0</v>
      </c>
      <c r="AB81">
        <v>0</v>
      </c>
      <c r="AC81">
        <v>0</v>
      </c>
      <c r="AD81">
        <v>7.6129230000000003</v>
      </c>
      <c r="AE81">
        <v>3.6969639999999999</v>
      </c>
      <c r="AF81">
        <v>17.046953999999999</v>
      </c>
      <c r="AG81">
        <v>41.955793</v>
      </c>
      <c r="AH81">
        <v>67.400878000000006</v>
      </c>
      <c r="AI81">
        <v>0</v>
      </c>
      <c r="AJ81">
        <v>0</v>
      </c>
      <c r="AK81">
        <v>49.364417000000003</v>
      </c>
      <c r="AL81">
        <v>2.232202</v>
      </c>
      <c r="AM81">
        <v>0</v>
      </c>
      <c r="AN81">
        <v>0.40423599999999998</v>
      </c>
      <c r="AO81">
        <v>0</v>
      </c>
      <c r="AP81">
        <v>1.722561</v>
      </c>
      <c r="AQ81">
        <v>58.09104</v>
      </c>
      <c r="AR81">
        <v>4.241568</v>
      </c>
      <c r="AS81">
        <v>15.633982</v>
      </c>
      <c r="AT81">
        <v>14.404426000000001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2098.6889849999998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634.40919299999996</v>
      </c>
      <c r="L82">
        <v>210.34950000000001</v>
      </c>
      <c r="M82">
        <v>88.366</v>
      </c>
      <c r="N82">
        <v>113.459062</v>
      </c>
      <c r="O82">
        <v>118.780833</v>
      </c>
      <c r="P82">
        <v>64.113375000000005</v>
      </c>
      <c r="Q82">
        <v>17.482838999999998</v>
      </c>
      <c r="R82">
        <v>34.062212000000002</v>
      </c>
      <c r="S82">
        <v>21.675604</v>
      </c>
      <c r="T82">
        <v>0</v>
      </c>
      <c r="U82">
        <v>402.22858500000001</v>
      </c>
      <c r="V82">
        <v>0</v>
      </c>
      <c r="W82">
        <v>0</v>
      </c>
      <c r="X82">
        <v>141.68875800000001</v>
      </c>
      <c r="Y82">
        <v>0</v>
      </c>
      <c r="Z82">
        <v>0</v>
      </c>
      <c r="AA82">
        <v>0</v>
      </c>
      <c r="AB82">
        <v>0</v>
      </c>
      <c r="AC82">
        <v>0</v>
      </c>
      <c r="AD82">
        <v>7.6129230000000003</v>
      </c>
      <c r="AE82">
        <v>3.6969639999999999</v>
      </c>
      <c r="AF82">
        <v>17.046953999999999</v>
      </c>
      <c r="AG82">
        <v>41.955793</v>
      </c>
      <c r="AH82">
        <v>43.660488000000001</v>
      </c>
      <c r="AI82">
        <v>0</v>
      </c>
      <c r="AJ82">
        <v>0</v>
      </c>
      <c r="AK82">
        <v>49.364417000000003</v>
      </c>
      <c r="AL82">
        <v>2.232202</v>
      </c>
      <c r="AM82">
        <v>0</v>
      </c>
      <c r="AN82">
        <v>0.40423599999999998</v>
      </c>
      <c r="AO82">
        <v>0</v>
      </c>
      <c r="AP82">
        <v>2.460801</v>
      </c>
      <c r="AQ82">
        <v>58.09104</v>
      </c>
      <c r="AR82">
        <v>4.241568</v>
      </c>
      <c r="AS82">
        <v>9.6904839999999997</v>
      </c>
      <c r="AT82">
        <v>14.404426000000001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2101.4782569999998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600.97418800000003</v>
      </c>
      <c r="L83">
        <v>168.08750000000001</v>
      </c>
      <c r="M83">
        <v>88.366</v>
      </c>
      <c r="N83">
        <v>113.459062</v>
      </c>
      <c r="O83">
        <v>118.780833</v>
      </c>
      <c r="P83">
        <v>64.113375000000005</v>
      </c>
      <c r="Q83">
        <v>17.482838999999998</v>
      </c>
      <c r="R83">
        <v>34.062212000000002</v>
      </c>
      <c r="S83">
        <v>21.675604</v>
      </c>
      <c r="T83">
        <v>0</v>
      </c>
      <c r="U83">
        <v>402.22858500000001</v>
      </c>
      <c r="V83">
        <v>0</v>
      </c>
      <c r="W83">
        <v>0</v>
      </c>
      <c r="X83">
        <v>141.68875800000001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3.6969639999999999</v>
      </c>
      <c r="AF83">
        <v>17.046953999999999</v>
      </c>
      <c r="AG83">
        <v>41.955793</v>
      </c>
      <c r="AH83">
        <v>21.830244</v>
      </c>
      <c r="AI83">
        <v>0</v>
      </c>
      <c r="AJ83">
        <v>0</v>
      </c>
      <c r="AK83">
        <v>49.364417000000003</v>
      </c>
      <c r="AL83">
        <v>2.232202</v>
      </c>
      <c r="AM83">
        <v>0</v>
      </c>
      <c r="AN83">
        <v>0.40423599999999998</v>
      </c>
      <c r="AO83">
        <v>0</v>
      </c>
      <c r="AP83">
        <v>2.460801</v>
      </c>
      <c r="AQ83">
        <v>58.09104</v>
      </c>
      <c r="AR83">
        <v>3.1811759999999998</v>
      </c>
      <c r="AS83">
        <v>9.6904839999999997</v>
      </c>
      <c r="AT83">
        <v>14.404426000000001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1995.277693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646.92450799999995</v>
      </c>
      <c r="L84">
        <v>139.27250000000001</v>
      </c>
      <c r="M84">
        <v>88.366</v>
      </c>
      <c r="N84">
        <v>113.459062</v>
      </c>
      <c r="O84">
        <v>118.780833</v>
      </c>
      <c r="P84">
        <v>64.113375000000005</v>
      </c>
      <c r="Q84">
        <v>17.482838999999998</v>
      </c>
      <c r="R84">
        <v>34.062212000000002</v>
      </c>
      <c r="S84">
        <v>21.675604</v>
      </c>
      <c r="T84">
        <v>0</v>
      </c>
      <c r="U84">
        <v>402.22858500000001</v>
      </c>
      <c r="V84">
        <v>0</v>
      </c>
      <c r="W84">
        <v>0</v>
      </c>
      <c r="X84">
        <v>141.68875800000001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3.6969639999999999</v>
      </c>
      <c r="AF84">
        <v>17.046953999999999</v>
      </c>
      <c r="AG84">
        <v>41.955793</v>
      </c>
      <c r="AH84">
        <v>0</v>
      </c>
      <c r="AI84">
        <v>0</v>
      </c>
      <c r="AJ84">
        <v>0</v>
      </c>
      <c r="AK84">
        <v>49.364417000000003</v>
      </c>
      <c r="AL84">
        <v>2.232202</v>
      </c>
      <c r="AM84">
        <v>0</v>
      </c>
      <c r="AN84">
        <v>0.40423599999999998</v>
      </c>
      <c r="AO84">
        <v>0</v>
      </c>
      <c r="AP84">
        <v>2.460801</v>
      </c>
      <c r="AQ84">
        <v>58.09104</v>
      </c>
      <c r="AR84">
        <v>3.1811759999999998</v>
      </c>
      <c r="AS84">
        <v>9.6904839999999997</v>
      </c>
      <c r="AT84">
        <v>14.404426000000001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1990.5827690000001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616.81283299999996</v>
      </c>
      <c r="L85">
        <v>124.86499999999999</v>
      </c>
      <c r="M85">
        <v>88.366</v>
      </c>
      <c r="N85">
        <v>113.459062</v>
      </c>
      <c r="O85">
        <v>118.780833</v>
      </c>
      <c r="P85">
        <v>64.113375000000005</v>
      </c>
      <c r="Q85">
        <v>17.482838999999998</v>
      </c>
      <c r="R85">
        <v>34.062212000000002</v>
      </c>
      <c r="S85">
        <v>21.675604</v>
      </c>
      <c r="T85">
        <v>0</v>
      </c>
      <c r="U85">
        <v>402.22858500000001</v>
      </c>
      <c r="V85">
        <v>0</v>
      </c>
      <c r="W85">
        <v>0</v>
      </c>
      <c r="X85">
        <v>141.68875800000001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3.6969639999999999</v>
      </c>
      <c r="AF85">
        <v>17.046953999999999</v>
      </c>
      <c r="AG85">
        <v>41.955793</v>
      </c>
      <c r="AH85">
        <v>0</v>
      </c>
      <c r="AI85">
        <v>0</v>
      </c>
      <c r="AJ85">
        <v>0</v>
      </c>
      <c r="AK85">
        <v>49.364417000000003</v>
      </c>
      <c r="AL85">
        <v>2.232202</v>
      </c>
      <c r="AM85">
        <v>0</v>
      </c>
      <c r="AN85">
        <v>0.40423599999999998</v>
      </c>
      <c r="AO85">
        <v>0</v>
      </c>
      <c r="AP85">
        <v>2.460801</v>
      </c>
      <c r="AQ85">
        <v>58.09104</v>
      </c>
      <c r="AR85">
        <v>3.1811759999999998</v>
      </c>
      <c r="AS85">
        <v>9.6904839999999997</v>
      </c>
      <c r="AT85">
        <v>14.404426000000001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1946.063594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576.99156000000005</v>
      </c>
      <c r="L86">
        <v>107.66244500000001</v>
      </c>
      <c r="M86">
        <v>88.366</v>
      </c>
      <c r="N86">
        <v>113.459062</v>
      </c>
      <c r="O86">
        <v>118.780833</v>
      </c>
      <c r="P86">
        <v>64.113375000000005</v>
      </c>
      <c r="Q86">
        <v>17.482838999999998</v>
      </c>
      <c r="R86">
        <v>34.062212000000002</v>
      </c>
      <c r="S86">
        <v>21.675604</v>
      </c>
      <c r="T86">
        <v>0</v>
      </c>
      <c r="U86">
        <v>402.22858500000001</v>
      </c>
      <c r="V86">
        <v>0</v>
      </c>
      <c r="W86">
        <v>0</v>
      </c>
      <c r="X86">
        <v>141.68875800000001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3.6969639999999999</v>
      </c>
      <c r="AF86">
        <v>17.046953999999999</v>
      </c>
      <c r="AG86">
        <v>41.955793</v>
      </c>
      <c r="AH86">
        <v>0</v>
      </c>
      <c r="AI86">
        <v>0</v>
      </c>
      <c r="AJ86">
        <v>0</v>
      </c>
      <c r="AK86">
        <v>49.364417000000003</v>
      </c>
      <c r="AL86">
        <v>2.232202</v>
      </c>
      <c r="AM86">
        <v>0</v>
      </c>
      <c r="AN86">
        <v>0.40423599999999998</v>
      </c>
      <c r="AO86">
        <v>0</v>
      </c>
      <c r="AP86">
        <v>2.460801</v>
      </c>
      <c r="AQ86">
        <v>44.839022</v>
      </c>
      <c r="AR86">
        <v>38.174112000000001</v>
      </c>
      <c r="AS86">
        <v>15.633982</v>
      </c>
      <c r="AT86">
        <v>14.404426000000001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1916.7241820000004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536.63135</v>
      </c>
      <c r="L87">
        <v>107.66244500000001</v>
      </c>
      <c r="M87">
        <v>88.366</v>
      </c>
      <c r="N87">
        <v>113.459062</v>
      </c>
      <c r="O87">
        <v>118.780833</v>
      </c>
      <c r="P87">
        <v>64.113375000000005</v>
      </c>
      <c r="Q87">
        <v>11.047489000000001</v>
      </c>
      <c r="R87">
        <v>21.570620999999999</v>
      </c>
      <c r="S87">
        <v>13.921013</v>
      </c>
      <c r="T87">
        <v>0</v>
      </c>
      <c r="U87">
        <v>402.22858500000001</v>
      </c>
      <c r="V87">
        <v>0</v>
      </c>
      <c r="W87">
        <v>0</v>
      </c>
      <c r="X87">
        <v>141.68875800000001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3.6969639999999999</v>
      </c>
      <c r="AF87">
        <v>17.046953999999999</v>
      </c>
      <c r="AG87">
        <v>41.955793</v>
      </c>
      <c r="AH87">
        <v>0</v>
      </c>
      <c r="AI87">
        <v>0</v>
      </c>
      <c r="AJ87">
        <v>0</v>
      </c>
      <c r="AK87">
        <v>49.364417000000003</v>
      </c>
      <c r="AL87">
        <v>2.232202</v>
      </c>
      <c r="AM87">
        <v>0</v>
      </c>
      <c r="AN87">
        <v>0.40423599999999998</v>
      </c>
      <c r="AO87">
        <v>0</v>
      </c>
      <c r="AP87">
        <v>2.460801</v>
      </c>
      <c r="AQ87">
        <v>44.173394999999999</v>
      </c>
      <c r="AR87">
        <v>38.174112000000001</v>
      </c>
      <c r="AS87">
        <v>15.633982</v>
      </c>
      <c r="AT87">
        <v>14.404426000000001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1849.0168130000002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564.07283500000005</v>
      </c>
      <c r="L88">
        <v>107.66244500000001</v>
      </c>
      <c r="M88">
        <v>88.366</v>
      </c>
      <c r="N88">
        <v>113.459062</v>
      </c>
      <c r="O88">
        <v>118.780833</v>
      </c>
      <c r="P88">
        <v>64.113375000000005</v>
      </c>
      <c r="Q88">
        <v>11.047489000000001</v>
      </c>
      <c r="R88">
        <v>21.570620999999999</v>
      </c>
      <c r="S88">
        <v>13.921013</v>
      </c>
      <c r="T88">
        <v>0</v>
      </c>
      <c r="U88">
        <v>402.22858500000001</v>
      </c>
      <c r="V88">
        <v>0</v>
      </c>
      <c r="W88">
        <v>0</v>
      </c>
      <c r="X88">
        <v>141.68875800000001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3.6969639999999999</v>
      </c>
      <c r="AF88">
        <v>17.046953999999999</v>
      </c>
      <c r="AG88">
        <v>41.955793</v>
      </c>
      <c r="AH88">
        <v>0</v>
      </c>
      <c r="AI88">
        <v>0</v>
      </c>
      <c r="AJ88">
        <v>0</v>
      </c>
      <c r="AK88">
        <v>49.364417000000003</v>
      </c>
      <c r="AL88">
        <v>2.232202</v>
      </c>
      <c r="AM88">
        <v>0</v>
      </c>
      <c r="AN88">
        <v>0.40423599999999998</v>
      </c>
      <c r="AO88">
        <v>0</v>
      </c>
      <c r="AP88">
        <v>2.460801</v>
      </c>
      <c r="AQ88">
        <v>29.04552</v>
      </c>
      <c r="AR88">
        <v>6.3623519999999996</v>
      </c>
      <c r="AS88">
        <v>9.6904839999999997</v>
      </c>
      <c r="AT88">
        <v>14.404426000000001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1823.5751650000002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566.42606000000001</v>
      </c>
      <c r="L89">
        <v>107.66244500000001</v>
      </c>
      <c r="M89">
        <v>88.366</v>
      </c>
      <c r="N89">
        <v>113.459062</v>
      </c>
      <c r="O89">
        <v>118.780833</v>
      </c>
      <c r="P89">
        <v>64.113375000000005</v>
      </c>
      <c r="Q89">
        <v>11.047489000000001</v>
      </c>
      <c r="R89">
        <v>21.570620999999999</v>
      </c>
      <c r="S89">
        <v>13.898915000000001</v>
      </c>
      <c r="T89">
        <v>0</v>
      </c>
      <c r="U89">
        <v>402.22858500000001</v>
      </c>
      <c r="V89">
        <v>0</v>
      </c>
      <c r="W89">
        <v>0</v>
      </c>
      <c r="X89">
        <v>141.68875800000001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3.6969639999999999</v>
      </c>
      <c r="AF89">
        <v>8.5234769999999997</v>
      </c>
      <c r="AG89">
        <v>41.955793</v>
      </c>
      <c r="AH89">
        <v>0</v>
      </c>
      <c r="AI89">
        <v>0</v>
      </c>
      <c r="AJ89">
        <v>0</v>
      </c>
      <c r="AK89">
        <v>49.364417000000003</v>
      </c>
      <c r="AL89">
        <v>2.232202</v>
      </c>
      <c r="AM89">
        <v>0</v>
      </c>
      <c r="AN89">
        <v>0.40423599999999998</v>
      </c>
      <c r="AO89">
        <v>0</v>
      </c>
      <c r="AP89">
        <v>2.460801</v>
      </c>
      <c r="AQ89">
        <v>14.038667999999999</v>
      </c>
      <c r="AR89">
        <v>3.1811759999999998</v>
      </c>
      <c r="AS89">
        <v>9.6904839999999997</v>
      </c>
      <c r="AT89">
        <v>14.404426000000001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1799.1947870000001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572.40036999999995</v>
      </c>
      <c r="L90">
        <v>107.66244500000001</v>
      </c>
      <c r="M90">
        <v>88.366</v>
      </c>
      <c r="N90">
        <v>113.459062</v>
      </c>
      <c r="O90">
        <v>118.780833</v>
      </c>
      <c r="P90">
        <v>64.113375000000005</v>
      </c>
      <c r="Q90">
        <v>11.047489000000001</v>
      </c>
      <c r="R90">
        <v>21.570620999999999</v>
      </c>
      <c r="S90">
        <v>13.898915000000001</v>
      </c>
      <c r="T90">
        <v>0</v>
      </c>
      <c r="U90">
        <v>402.22858500000001</v>
      </c>
      <c r="V90">
        <v>0</v>
      </c>
      <c r="W90">
        <v>0</v>
      </c>
      <c r="X90">
        <v>141.68875800000001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3.6969639999999999</v>
      </c>
      <c r="AF90">
        <v>8.5234769999999997</v>
      </c>
      <c r="AG90">
        <v>41.955793</v>
      </c>
      <c r="AH90">
        <v>0</v>
      </c>
      <c r="AI90">
        <v>0</v>
      </c>
      <c r="AJ90">
        <v>0</v>
      </c>
      <c r="AK90">
        <v>49.364417000000003</v>
      </c>
      <c r="AL90">
        <v>2.232202</v>
      </c>
      <c r="AM90">
        <v>0</v>
      </c>
      <c r="AN90">
        <v>0.40423599999999998</v>
      </c>
      <c r="AO90">
        <v>0</v>
      </c>
      <c r="AP90">
        <v>2.460801</v>
      </c>
      <c r="AQ90">
        <v>0</v>
      </c>
      <c r="AR90">
        <v>3.1811759999999998</v>
      </c>
      <c r="AS90">
        <v>9.6904839999999997</v>
      </c>
      <c r="AT90">
        <v>14.404426000000001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1791.1304290000003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501.98611499999998</v>
      </c>
      <c r="L91">
        <v>107.66244500000001</v>
      </c>
      <c r="M91">
        <v>88.366</v>
      </c>
      <c r="N91">
        <v>113.459062</v>
      </c>
      <c r="O91">
        <v>118.780833</v>
      </c>
      <c r="P91">
        <v>64.113375000000005</v>
      </c>
      <c r="Q91">
        <v>11.047489000000001</v>
      </c>
      <c r="R91">
        <v>21.570620999999999</v>
      </c>
      <c r="S91">
        <v>13.898915000000001</v>
      </c>
      <c r="T91">
        <v>0</v>
      </c>
      <c r="U91">
        <v>402.22858500000001</v>
      </c>
      <c r="V91">
        <v>0</v>
      </c>
      <c r="W91">
        <v>0</v>
      </c>
      <c r="X91">
        <v>141.68875800000001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3.6969639999999999</v>
      </c>
      <c r="AF91">
        <v>8.5234769999999997</v>
      </c>
      <c r="AG91">
        <v>41.955793</v>
      </c>
      <c r="AH91">
        <v>0</v>
      </c>
      <c r="AI91">
        <v>0</v>
      </c>
      <c r="AJ91">
        <v>0</v>
      </c>
      <c r="AK91">
        <v>49.364417000000003</v>
      </c>
      <c r="AL91">
        <v>2.232202</v>
      </c>
      <c r="AM91">
        <v>0</v>
      </c>
      <c r="AN91">
        <v>0.40423599999999998</v>
      </c>
      <c r="AO91">
        <v>0</v>
      </c>
      <c r="AP91">
        <v>2.460801</v>
      </c>
      <c r="AQ91">
        <v>0</v>
      </c>
      <c r="AR91">
        <v>3.1811759999999998</v>
      </c>
      <c r="AS91">
        <v>9.6904839999999997</v>
      </c>
      <c r="AT91">
        <v>14.404426000000001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1720.7161740000001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438.46825000000001</v>
      </c>
      <c r="L92">
        <v>107.66244500000001</v>
      </c>
      <c r="M92">
        <v>88.366</v>
      </c>
      <c r="N92">
        <v>113.459062</v>
      </c>
      <c r="O92">
        <v>118.780833</v>
      </c>
      <c r="P92">
        <v>64.113375000000005</v>
      </c>
      <c r="Q92">
        <v>11.047489000000001</v>
      </c>
      <c r="R92">
        <v>21.570620999999999</v>
      </c>
      <c r="S92">
        <v>13.898915000000001</v>
      </c>
      <c r="T92">
        <v>0</v>
      </c>
      <c r="U92">
        <v>402.22858500000001</v>
      </c>
      <c r="V92">
        <v>0</v>
      </c>
      <c r="W92">
        <v>0</v>
      </c>
      <c r="X92">
        <v>141.68875800000001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3.6969639999999999</v>
      </c>
      <c r="AF92">
        <v>8.5234769999999997</v>
      </c>
      <c r="AG92">
        <v>41.955793</v>
      </c>
      <c r="AH92">
        <v>0</v>
      </c>
      <c r="AI92">
        <v>0</v>
      </c>
      <c r="AJ92">
        <v>0</v>
      </c>
      <c r="AK92">
        <v>49.364417000000003</v>
      </c>
      <c r="AL92">
        <v>2.232202</v>
      </c>
      <c r="AM92">
        <v>0</v>
      </c>
      <c r="AN92">
        <v>0.40423599999999998</v>
      </c>
      <c r="AO92">
        <v>0</v>
      </c>
      <c r="AP92">
        <v>2.460801</v>
      </c>
      <c r="AQ92">
        <v>0</v>
      </c>
      <c r="AR92">
        <v>3.1811759999999998</v>
      </c>
      <c r="AS92">
        <v>9.6904839999999997</v>
      </c>
      <c r="AT92">
        <v>12.795228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1655.589111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403.91906499999999</v>
      </c>
      <c r="L93">
        <v>107.66244500000001</v>
      </c>
      <c r="M93">
        <v>88.366</v>
      </c>
      <c r="N93">
        <v>113.459062</v>
      </c>
      <c r="O93">
        <v>118.780833</v>
      </c>
      <c r="P93">
        <v>64.113375000000005</v>
      </c>
      <c r="Q93">
        <v>11.047489000000001</v>
      </c>
      <c r="R93">
        <v>21.570620999999999</v>
      </c>
      <c r="S93">
        <v>13.928817</v>
      </c>
      <c r="T93">
        <v>0</v>
      </c>
      <c r="U93">
        <v>402.22858500000001</v>
      </c>
      <c r="V93">
        <v>0</v>
      </c>
      <c r="W93">
        <v>0</v>
      </c>
      <c r="X93">
        <v>141.68875800000001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3.6969639999999999</v>
      </c>
      <c r="AF93">
        <v>8.5234769999999997</v>
      </c>
      <c r="AG93">
        <v>41.955793</v>
      </c>
      <c r="AH93">
        <v>0</v>
      </c>
      <c r="AI93">
        <v>0</v>
      </c>
      <c r="AJ93">
        <v>0</v>
      </c>
      <c r="AK93">
        <v>49.364417000000003</v>
      </c>
      <c r="AL93">
        <v>2.232202</v>
      </c>
      <c r="AM93">
        <v>0</v>
      </c>
      <c r="AN93">
        <v>0.40423599999999998</v>
      </c>
      <c r="AO93">
        <v>0</v>
      </c>
      <c r="AP93">
        <v>2.460801</v>
      </c>
      <c r="AQ93">
        <v>0</v>
      </c>
      <c r="AR93">
        <v>2.120784</v>
      </c>
      <c r="AS93">
        <v>9.6904839999999997</v>
      </c>
      <c r="AT93">
        <v>14.404426000000001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1621.6186339999999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390.04944499999999</v>
      </c>
      <c r="L94">
        <v>107.66244500000001</v>
      </c>
      <c r="M94">
        <v>88.366</v>
      </c>
      <c r="N94">
        <v>113.459062</v>
      </c>
      <c r="O94">
        <v>118.780833</v>
      </c>
      <c r="P94">
        <v>64.113375000000005</v>
      </c>
      <c r="Q94">
        <v>11.047489000000001</v>
      </c>
      <c r="R94">
        <v>21.570620999999999</v>
      </c>
      <c r="S94">
        <v>13.928817</v>
      </c>
      <c r="T94">
        <v>0</v>
      </c>
      <c r="U94">
        <v>402.22858500000001</v>
      </c>
      <c r="V94">
        <v>0</v>
      </c>
      <c r="W94">
        <v>0</v>
      </c>
      <c r="X94">
        <v>141.68875800000001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3.6969639999999999</v>
      </c>
      <c r="AF94">
        <v>8.5234769999999997</v>
      </c>
      <c r="AG94">
        <v>41.955793</v>
      </c>
      <c r="AH94">
        <v>0</v>
      </c>
      <c r="AI94">
        <v>0</v>
      </c>
      <c r="AJ94">
        <v>0</v>
      </c>
      <c r="AK94">
        <v>49.364417000000003</v>
      </c>
      <c r="AL94">
        <v>2.232202</v>
      </c>
      <c r="AM94">
        <v>0</v>
      </c>
      <c r="AN94">
        <v>0.40423599999999998</v>
      </c>
      <c r="AO94">
        <v>0</v>
      </c>
      <c r="AP94">
        <v>2.460801</v>
      </c>
      <c r="AQ94">
        <v>0</v>
      </c>
      <c r="AR94">
        <v>2.120784</v>
      </c>
      <c r="AS94">
        <v>9.6904839999999997</v>
      </c>
      <c r="AT94">
        <v>14.404426000000001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1607.749014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360.84858400000002</v>
      </c>
      <c r="L95">
        <v>107.66244500000001</v>
      </c>
      <c r="M95">
        <v>88.366</v>
      </c>
      <c r="N95">
        <v>113.459062</v>
      </c>
      <c r="O95">
        <v>118.780833</v>
      </c>
      <c r="P95">
        <v>64.113375000000005</v>
      </c>
      <c r="Q95">
        <v>5.7533570000000003</v>
      </c>
      <c r="R95">
        <v>12.33282</v>
      </c>
      <c r="S95">
        <v>12.140112999999999</v>
      </c>
      <c r="T95">
        <v>0</v>
      </c>
      <c r="U95">
        <v>402.22858500000001</v>
      </c>
      <c r="V95">
        <v>0</v>
      </c>
      <c r="W95">
        <v>0</v>
      </c>
      <c r="X95">
        <v>141.68875800000001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3.6969639999999999</v>
      </c>
      <c r="AF95">
        <v>8.5234769999999997</v>
      </c>
      <c r="AG95">
        <v>41.955793</v>
      </c>
      <c r="AH95">
        <v>0</v>
      </c>
      <c r="AI95">
        <v>0</v>
      </c>
      <c r="AJ95">
        <v>0</v>
      </c>
      <c r="AK95">
        <v>49.364417000000003</v>
      </c>
      <c r="AL95">
        <v>2.232202</v>
      </c>
      <c r="AM95">
        <v>0</v>
      </c>
      <c r="AN95">
        <v>0.40423599999999998</v>
      </c>
      <c r="AO95">
        <v>0</v>
      </c>
      <c r="AP95">
        <v>2.460801</v>
      </c>
      <c r="AQ95">
        <v>0</v>
      </c>
      <c r="AR95">
        <v>2.120784</v>
      </c>
      <c r="AS95">
        <v>9.6904839999999997</v>
      </c>
      <c r="AT95">
        <v>14.404426000000001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1562.2275160000002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361.59019899999998</v>
      </c>
      <c r="L96">
        <v>107.66244500000001</v>
      </c>
      <c r="M96">
        <v>88.366</v>
      </c>
      <c r="N96">
        <v>113.459062</v>
      </c>
      <c r="O96">
        <v>118.780833</v>
      </c>
      <c r="P96">
        <v>64.113375000000005</v>
      </c>
      <c r="Q96">
        <v>5.7533570000000003</v>
      </c>
      <c r="R96">
        <v>12.33282</v>
      </c>
      <c r="S96">
        <v>12.140112999999999</v>
      </c>
      <c r="T96">
        <v>0</v>
      </c>
      <c r="U96">
        <v>402.22858500000001</v>
      </c>
      <c r="V96">
        <v>0</v>
      </c>
      <c r="W96">
        <v>0</v>
      </c>
      <c r="X96">
        <v>141.68875800000001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3.6969639999999999</v>
      </c>
      <c r="AF96">
        <v>8.5234769999999997</v>
      </c>
      <c r="AG96">
        <v>41.955793</v>
      </c>
      <c r="AH96">
        <v>0</v>
      </c>
      <c r="AI96">
        <v>0</v>
      </c>
      <c r="AJ96">
        <v>0</v>
      </c>
      <c r="AK96">
        <v>49.364417000000003</v>
      </c>
      <c r="AL96">
        <v>2.232202</v>
      </c>
      <c r="AM96">
        <v>0</v>
      </c>
      <c r="AN96">
        <v>0.40423599999999998</v>
      </c>
      <c r="AO96">
        <v>0</v>
      </c>
      <c r="AP96">
        <v>2.460801</v>
      </c>
      <c r="AQ96">
        <v>0</v>
      </c>
      <c r="AR96">
        <v>2.120784</v>
      </c>
      <c r="AS96">
        <v>9.6904839999999997</v>
      </c>
      <c r="AT96">
        <v>14.404426000000001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1562.9691310000001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360.84872799999999</v>
      </c>
      <c r="L97">
        <v>107.66244500000001</v>
      </c>
      <c r="M97">
        <v>88.366</v>
      </c>
      <c r="N97">
        <v>113.459062</v>
      </c>
      <c r="O97">
        <v>118.780833</v>
      </c>
      <c r="P97">
        <v>64.113375000000005</v>
      </c>
      <c r="Q97">
        <v>5.760726</v>
      </c>
      <c r="R97">
        <v>12.33282</v>
      </c>
      <c r="S97">
        <v>12.743681</v>
      </c>
      <c r="T97">
        <v>0</v>
      </c>
      <c r="U97">
        <v>402.22858500000001</v>
      </c>
      <c r="V97">
        <v>0</v>
      </c>
      <c r="W97">
        <v>0</v>
      </c>
      <c r="X97">
        <v>141.68875800000001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3.6969639999999999</v>
      </c>
      <c r="AF97">
        <v>8.5234769999999997</v>
      </c>
      <c r="AG97">
        <v>41.955793</v>
      </c>
      <c r="AH97">
        <v>18.191870000000002</v>
      </c>
      <c r="AI97">
        <v>0</v>
      </c>
      <c r="AJ97">
        <v>0</v>
      </c>
      <c r="AK97">
        <v>49.364417000000003</v>
      </c>
      <c r="AL97">
        <v>2.232202</v>
      </c>
      <c r="AM97">
        <v>0</v>
      </c>
      <c r="AN97">
        <v>0.40423599999999998</v>
      </c>
      <c r="AO97">
        <v>0</v>
      </c>
      <c r="AP97">
        <v>2.460801</v>
      </c>
      <c r="AQ97">
        <v>0</v>
      </c>
      <c r="AR97">
        <v>6.3623519999999996</v>
      </c>
      <c r="AS97">
        <v>4.9098449999999998</v>
      </c>
      <c r="AT97">
        <v>14.404426000000001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1580.4913960000001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360.845844</v>
      </c>
      <c r="L98">
        <v>107.66244500000001</v>
      </c>
      <c r="M98">
        <v>88.366</v>
      </c>
      <c r="N98">
        <v>113.459062</v>
      </c>
      <c r="O98">
        <v>118.780833</v>
      </c>
      <c r="P98">
        <v>64.113375000000005</v>
      </c>
      <c r="Q98">
        <v>5.760726</v>
      </c>
      <c r="R98">
        <v>12.33282</v>
      </c>
      <c r="S98">
        <v>12.743681</v>
      </c>
      <c r="T98">
        <v>0</v>
      </c>
      <c r="U98">
        <v>402.22858500000001</v>
      </c>
      <c r="V98">
        <v>0</v>
      </c>
      <c r="W98">
        <v>0</v>
      </c>
      <c r="X98">
        <v>111.86953099999999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3.6969639999999999</v>
      </c>
      <c r="AF98">
        <v>8.5234769999999997</v>
      </c>
      <c r="AG98">
        <v>41.955793</v>
      </c>
      <c r="AH98">
        <v>18.191870000000002</v>
      </c>
      <c r="AI98">
        <v>0</v>
      </c>
      <c r="AJ98">
        <v>0</v>
      </c>
      <c r="AK98">
        <v>49.364417000000003</v>
      </c>
      <c r="AL98">
        <v>2.232202</v>
      </c>
      <c r="AM98">
        <v>0</v>
      </c>
      <c r="AN98">
        <v>0.40423599999999998</v>
      </c>
      <c r="AO98">
        <v>0</v>
      </c>
      <c r="AP98">
        <v>2.460801</v>
      </c>
      <c r="AQ98">
        <v>0</v>
      </c>
      <c r="AR98">
        <v>6.3623519999999996</v>
      </c>
      <c r="AS98">
        <v>4.9098449999999998</v>
      </c>
      <c r="AT98">
        <v>12.283419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1548.5482780000002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12.694764188249994</v>
      </c>
      <c r="L99">
        <f t="shared" si="2"/>
        <v>3.8411763712499996</v>
      </c>
      <c r="M99">
        <f t="shared" si="2"/>
        <v>1.8811255027499998</v>
      </c>
      <c r="N99">
        <f t="shared" si="2"/>
        <v>2.5581291542499986</v>
      </c>
      <c r="O99">
        <f t="shared" si="2"/>
        <v>2.7052386325000017</v>
      </c>
      <c r="P99">
        <f t="shared" si="2"/>
        <v>1.7164082917499972</v>
      </c>
      <c r="Q99">
        <f t="shared" si="2"/>
        <v>0.33736977925000011</v>
      </c>
      <c r="R99">
        <f t="shared" si="2"/>
        <v>0.70704601274999912</v>
      </c>
      <c r="S99">
        <f t="shared" si="2"/>
        <v>0.45654074575000025</v>
      </c>
      <c r="T99">
        <f t="shared" si="2"/>
        <v>0</v>
      </c>
      <c r="U99">
        <f t="shared" si="2"/>
        <v>9.6534860400000007</v>
      </c>
      <c r="V99">
        <f t="shared" si="2"/>
        <v>0</v>
      </c>
      <c r="W99">
        <f t="shared" si="2"/>
        <v>0</v>
      </c>
      <c r="X99">
        <f t="shared" si="2"/>
        <v>3.0023596995000039</v>
      </c>
      <c r="Y99">
        <f t="shared" si="2"/>
        <v>0</v>
      </c>
      <c r="Z99">
        <f t="shared" si="2"/>
        <v>3.940984375E-2</v>
      </c>
      <c r="AA99">
        <f t="shared" si="2"/>
        <v>0</v>
      </c>
      <c r="AB99">
        <f t="shared" si="2"/>
        <v>0.11699486150000003</v>
      </c>
      <c r="AC99">
        <f t="shared" si="2"/>
        <v>8.8041845250000014E-2</v>
      </c>
      <c r="AD99">
        <f t="shared" si="2"/>
        <v>0.14762853249999999</v>
      </c>
      <c r="AE99">
        <f t="shared" si="2"/>
        <v>0.24645936074999966</v>
      </c>
      <c r="AF99">
        <f t="shared" si="2"/>
        <v>0.32673328499999971</v>
      </c>
      <c r="AG99">
        <f t="shared" si="2"/>
        <v>1.0069390320000013</v>
      </c>
      <c r="AH99">
        <f t="shared" si="2"/>
        <v>0.65854569400000018</v>
      </c>
      <c r="AI99">
        <f t="shared" si="2"/>
        <v>4.2795076500000008E-2</v>
      </c>
      <c r="AJ99">
        <f t="shared" si="2"/>
        <v>0</v>
      </c>
      <c r="AK99">
        <f t="shared" si="2"/>
        <v>1.1847460079999972</v>
      </c>
      <c r="AL99">
        <f t="shared" si="2"/>
        <v>0.21150113950000016</v>
      </c>
      <c r="AM99">
        <f t="shared" si="2"/>
        <v>0</v>
      </c>
      <c r="AN99">
        <f t="shared" si="2"/>
        <v>9.7016639999999935E-3</v>
      </c>
      <c r="AO99">
        <f t="shared" si="2"/>
        <v>0</v>
      </c>
      <c r="AP99">
        <f t="shared" si="2"/>
        <v>9.9293322999999933E-2</v>
      </c>
      <c r="AQ99">
        <f t="shared" si="2"/>
        <v>0.58696155025000007</v>
      </c>
      <c r="AR99">
        <f t="shared" si="2"/>
        <v>0.18238742400000005</v>
      </c>
      <c r="AS99">
        <f t="shared" si="2"/>
        <v>0.19087023375000001</v>
      </c>
      <c r="AT99">
        <f t="shared" si="2"/>
        <v>0.33553507800000054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45.028188369749977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G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>
      <c r="A2" s="211"/>
      <c r="AS2" s="19"/>
      <c r="AT2" s="169"/>
      <c r="AU2" s="169"/>
      <c r="AV2" s="169"/>
      <c r="AW2" s="169"/>
      <c r="AX2" s="169"/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L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>
      <c r="A2" s="211"/>
      <c r="AS2" s="19"/>
      <c r="AT2" s="169"/>
      <c r="AU2" s="169"/>
      <c r="AV2" s="169"/>
      <c r="AW2" s="169"/>
      <c r="AX2" s="169"/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44593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172.89</v>
      </c>
      <c r="C3" s="75">
        <v>35.54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66</v>
      </c>
      <c r="J3">
        <v>148.57</v>
      </c>
      <c r="K3">
        <v>44.15</v>
      </c>
      <c r="L3">
        <v>0.85</v>
      </c>
      <c r="M3">
        <v>21.61</v>
      </c>
      <c r="N3" s="135">
        <v>0</v>
      </c>
      <c r="O3" s="135">
        <v>0</v>
      </c>
      <c r="P3" s="135">
        <v>0</v>
      </c>
      <c r="Q3">
        <v>1.22</v>
      </c>
      <c r="R3">
        <v>0</v>
      </c>
      <c r="S3">
        <v>1.81</v>
      </c>
      <c r="T3">
        <v>61.14</v>
      </c>
      <c r="U3">
        <v>20.38</v>
      </c>
      <c r="V3">
        <v>20.37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172.89</v>
      </c>
      <c r="C4" s="75">
        <v>35.54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66</v>
      </c>
      <c r="J4">
        <v>148.57</v>
      </c>
      <c r="K4">
        <v>44.15</v>
      </c>
      <c r="L4">
        <v>1.0900000000000001</v>
      </c>
      <c r="M4">
        <v>21.35</v>
      </c>
      <c r="N4" s="135">
        <v>0</v>
      </c>
      <c r="O4" s="135">
        <v>0</v>
      </c>
      <c r="P4" s="135">
        <v>0</v>
      </c>
      <c r="Q4">
        <v>1.22</v>
      </c>
      <c r="R4">
        <v>0</v>
      </c>
      <c r="S4">
        <v>1.81</v>
      </c>
      <c r="T4">
        <v>61.31</v>
      </c>
      <c r="U4">
        <v>20.440000000000001</v>
      </c>
      <c r="V4">
        <v>20.420000000000002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172.89</v>
      </c>
      <c r="C5" s="75">
        <v>35.54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66</v>
      </c>
      <c r="J5">
        <v>148.57</v>
      </c>
      <c r="K5">
        <v>44.15</v>
      </c>
      <c r="L5">
        <v>1.0900000000000001</v>
      </c>
      <c r="M5">
        <v>26.28</v>
      </c>
      <c r="N5" s="135">
        <v>0</v>
      </c>
      <c r="O5" s="135">
        <v>0</v>
      </c>
      <c r="P5" s="135">
        <v>0</v>
      </c>
      <c r="Q5">
        <v>1.22</v>
      </c>
      <c r="R5">
        <v>0</v>
      </c>
      <c r="S5">
        <v>1.81</v>
      </c>
      <c r="T5">
        <v>60.72</v>
      </c>
      <c r="U5">
        <v>20.239999999999998</v>
      </c>
      <c r="V5">
        <v>20.239999999999998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172.89</v>
      </c>
      <c r="C6" s="75">
        <v>35.54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66</v>
      </c>
      <c r="J6">
        <v>148.57</v>
      </c>
      <c r="K6">
        <v>44.15</v>
      </c>
      <c r="L6">
        <v>1.0900000000000001</v>
      </c>
      <c r="M6">
        <v>26</v>
      </c>
      <c r="N6" s="135">
        <v>0</v>
      </c>
      <c r="O6" s="135">
        <v>0</v>
      </c>
      <c r="P6" s="135">
        <v>0</v>
      </c>
      <c r="Q6">
        <v>1.22</v>
      </c>
      <c r="R6">
        <v>0</v>
      </c>
      <c r="S6">
        <v>1.81</v>
      </c>
      <c r="T6">
        <v>61.7</v>
      </c>
      <c r="U6">
        <v>20.57</v>
      </c>
      <c r="V6">
        <v>20.56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172.89</v>
      </c>
      <c r="C7" s="75">
        <v>35.54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70.150000000000006</v>
      </c>
      <c r="J7">
        <v>148.57</v>
      </c>
      <c r="K7">
        <v>44.15</v>
      </c>
      <c r="L7">
        <v>1.0900000000000001</v>
      </c>
      <c r="M7">
        <v>25.72</v>
      </c>
      <c r="N7" s="135">
        <v>0</v>
      </c>
      <c r="O7" s="135">
        <v>0</v>
      </c>
      <c r="P7" s="135">
        <v>0</v>
      </c>
      <c r="Q7">
        <v>1.22</v>
      </c>
      <c r="R7">
        <v>0</v>
      </c>
      <c r="S7">
        <v>1.81</v>
      </c>
      <c r="T7">
        <v>62.97</v>
      </c>
      <c r="U7">
        <v>20.99</v>
      </c>
      <c r="V7">
        <v>20.99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172.89</v>
      </c>
      <c r="C8" s="75">
        <v>35.54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70.150000000000006</v>
      </c>
      <c r="J8">
        <v>148.57</v>
      </c>
      <c r="K8">
        <v>44.15</v>
      </c>
      <c r="L8">
        <v>1.0900000000000001</v>
      </c>
      <c r="M8">
        <v>25.47</v>
      </c>
      <c r="N8" s="135">
        <v>0</v>
      </c>
      <c r="O8" s="135">
        <v>0</v>
      </c>
      <c r="P8" s="135">
        <v>0</v>
      </c>
      <c r="Q8">
        <v>1.22</v>
      </c>
      <c r="R8">
        <v>0</v>
      </c>
      <c r="S8">
        <v>1.81</v>
      </c>
      <c r="T8">
        <v>62.45</v>
      </c>
      <c r="U8">
        <v>20.82</v>
      </c>
      <c r="V8">
        <v>20.8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172.89</v>
      </c>
      <c r="C9" s="75">
        <v>35.54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70.150000000000006</v>
      </c>
      <c r="J9">
        <v>148.57</v>
      </c>
      <c r="K9">
        <v>44.15</v>
      </c>
      <c r="L9">
        <v>1.0900000000000001</v>
      </c>
      <c r="M9">
        <v>25.45</v>
      </c>
      <c r="N9" s="135">
        <v>0</v>
      </c>
      <c r="O9" s="135">
        <v>0</v>
      </c>
      <c r="P9" s="135">
        <v>0</v>
      </c>
      <c r="Q9">
        <v>1.22</v>
      </c>
      <c r="R9">
        <v>0</v>
      </c>
      <c r="S9">
        <v>1.81</v>
      </c>
      <c r="T9">
        <v>35.159999999999997</v>
      </c>
      <c r="U9">
        <v>11.72</v>
      </c>
      <c r="V9">
        <v>11.72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172.89</v>
      </c>
      <c r="C10" s="75">
        <v>35.54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70.150000000000006</v>
      </c>
      <c r="J10">
        <v>148.57</v>
      </c>
      <c r="K10">
        <v>44.15</v>
      </c>
      <c r="L10">
        <v>1.0900000000000001</v>
      </c>
      <c r="M10">
        <v>25.37</v>
      </c>
      <c r="N10" s="135">
        <v>0</v>
      </c>
      <c r="O10" s="135">
        <v>0</v>
      </c>
      <c r="P10" s="135">
        <v>0</v>
      </c>
      <c r="Q10">
        <v>1.22</v>
      </c>
      <c r="R10">
        <v>0</v>
      </c>
      <c r="S10">
        <v>1.81</v>
      </c>
      <c r="T10">
        <v>34.659999999999997</v>
      </c>
      <c r="U10">
        <v>11.55</v>
      </c>
      <c r="V10">
        <v>11.56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172.89</v>
      </c>
      <c r="C11" s="75">
        <v>35.54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70.150000000000006</v>
      </c>
      <c r="J11">
        <v>148.57</v>
      </c>
      <c r="K11">
        <v>44.15</v>
      </c>
      <c r="L11">
        <v>1.05</v>
      </c>
      <c r="M11">
        <v>24.17</v>
      </c>
      <c r="N11" s="135">
        <v>0</v>
      </c>
      <c r="O11" s="135">
        <v>0</v>
      </c>
      <c r="P11" s="135">
        <v>0</v>
      </c>
      <c r="Q11">
        <v>1.22</v>
      </c>
      <c r="R11">
        <v>0</v>
      </c>
      <c r="S11">
        <v>1.81</v>
      </c>
      <c r="T11">
        <v>35.380000000000003</v>
      </c>
      <c r="U11">
        <v>11.79</v>
      </c>
      <c r="V11">
        <v>11.8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172.89</v>
      </c>
      <c r="C12" s="75">
        <v>35.54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70.150000000000006</v>
      </c>
      <c r="J12">
        <v>148.57</v>
      </c>
      <c r="K12">
        <v>44.15</v>
      </c>
      <c r="L12">
        <v>1.05</v>
      </c>
      <c r="M12">
        <v>23.65</v>
      </c>
      <c r="N12" s="135">
        <v>0</v>
      </c>
      <c r="O12" s="135">
        <v>0</v>
      </c>
      <c r="P12" s="135">
        <v>0</v>
      </c>
      <c r="Q12">
        <v>1.22</v>
      </c>
      <c r="R12">
        <v>0</v>
      </c>
      <c r="S12">
        <v>1.81</v>
      </c>
      <c r="T12">
        <v>35.47</v>
      </c>
      <c r="U12">
        <v>11.82</v>
      </c>
      <c r="V12">
        <v>11.82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172.89</v>
      </c>
      <c r="C13" s="75">
        <v>35.54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70.150000000000006</v>
      </c>
      <c r="J13">
        <v>148.57</v>
      </c>
      <c r="K13">
        <v>44.15</v>
      </c>
      <c r="L13">
        <v>1.05</v>
      </c>
      <c r="M13">
        <v>23.34</v>
      </c>
      <c r="N13" s="135">
        <v>0</v>
      </c>
      <c r="O13" s="135">
        <v>0</v>
      </c>
      <c r="P13" s="135">
        <v>0</v>
      </c>
      <c r="Q13">
        <v>1.22</v>
      </c>
      <c r="R13">
        <v>0</v>
      </c>
      <c r="S13">
        <v>1.81</v>
      </c>
      <c r="T13">
        <v>35.380000000000003</v>
      </c>
      <c r="U13">
        <v>11.79</v>
      </c>
      <c r="V13">
        <v>11.8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172.89</v>
      </c>
      <c r="C14" s="75">
        <v>35.54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70.150000000000006</v>
      </c>
      <c r="J14">
        <v>148.57</v>
      </c>
      <c r="K14">
        <v>44.15</v>
      </c>
      <c r="L14">
        <v>1.05</v>
      </c>
      <c r="M14">
        <v>22.9</v>
      </c>
      <c r="N14" s="135">
        <v>0</v>
      </c>
      <c r="O14" s="135">
        <v>0</v>
      </c>
      <c r="P14" s="135">
        <v>0</v>
      </c>
      <c r="Q14">
        <v>1.22</v>
      </c>
      <c r="R14">
        <v>0</v>
      </c>
      <c r="S14">
        <v>1.81</v>
      </c>
      <c r="T14">
        <v>36.04</v>
      </c>
      <c r="U14">
        <v>12.01</v>
      </c>
      <c r="V14">
        <v>12.01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172.89</v>
      </c>
      <c r="C15" s="75">
        <v>35.54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70.150000000000006</v>
      </c>
      <c r="J15">
        <v>148.57</v>
      </c>
      <c r="K15">
        <v>44.15</v>
      </c>
      <c r="L15">
        <v>1.05</v>
      </c>
      <c r="M15">
        <v>22.47</v>
      </c>
      <c r="N15" s="135">
        <v>0</v>
      </c>
      <c r="O15" s="135">
        <v>0</v>
      </c>
      <c r="P15" s="135">
        <v>0</v>
      </c>
      <c r="Q15">
        <v>1.22</v>
      </c>
      <c r="R15">
        <v>0</v>
      </c>
      <c r="S15">
        <v>1.81</v>
      </c>
      <c r="T15">
        <v>35.85</v>
      </c>
      <c r="U15">
        <v>11.95</v>
      </c>
      <c r="V15">
        <v>11.94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172.89</v>
      </c>
      <c r="C16" s="75">
        <v>35.54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70.150000000000006</v>
      </c>
      <c r="J16">
        <v>148.57</v>
      </c>
      <c r="K16">
        <v>44.15</v>
      </c>
      <c r="L16">
        <v>1.05</v>
      </c>
      <c r="M16">
        <v>22.05</v>
      </c>
      <c r="N16" s="135">
        <v>0</v>
      </c>
      <c r="O16" s="135">
        <v>0</v>
      </c>
      <c r="P16" s="135">
        <v>0</v>
      </c>
      <c r="Q16">
        <v>1.22</v>
      </c>
      <c r="R16">
        <v>0</v>
      </c>
      <c r="S16">
        <v>1.81</v>
      </c>
      <c r="T16">
        <v>36.409999999999997</v>
      </c>
      <c r="U16">
        <v>12.14</v>
      </c>
      <c r="V16">
        <v>12.12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172.89</v>
      </c>
      <c r="C17" s="75">
        <v>35.54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70.150000000000006</v>
      </c>
      <c r="J17">
        <v>148.57</v>
      </c>
      <c r="K17">
        <v>44.15</v>
      </c>
      <c r="L17">
        <v>1.05</v>
      </c>
      <c r="M17">
        <v>18.66</v>
      </c>
      <c r="N17" s="135">
        <v>0</v>
      </c>
      <c r="O17" s="135">
        <v>0</v>
      </c>
      <c r="P17" s="135">
        <v>0</v>
      </c>
      <c r="Q17">
        <v>1.22</v>
      </c>
      <c r="R17">
        <v>0</v>
      </c>
      <c r="S17">
        <v>1.81</v>
      </c>
      <c r="T17">
        <v>43.18</v>
      </c>
      <c r="U17">
        <v>14.39</v>
      </c>
      <c r="V17">
        <v>14.39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172.89</v>
      </c>
      <c r="C18" s="75">
        <v>35.54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70.150000000000006</v>
      </c>
      <c r="J18">
        <v>148.57</v>
      </c>
      <c r="K18">
        <v>44.15</v>
      </c>
      <c r="L18">
        <v>1.05</v>
      </c>
      <c r="M18">
        <v>18.86</v>
      </c>
      <c r="N18" s="135">
        <v>0</v>
      </c>
      <c r="O18" s="135">
        <v>0</v>
      </c>
      <c r="P18" s="135">
        <v>0</v>
      </c>
      <c r="Q18">
        <v>1.22</v>
      </c>
      <c r="R18">
        <v>0</v>
      </c>
      <c r="S18">
        <v>1.81</v>
      </c>
      <c r="T18">
        <v>42.19</v>
      </c>
      <c r="U18">
        <v>14.06</v>
      </c>
      <c r="V18">
        <v>14.06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172.89</v>
      </c>
      <c r="C19" s="75">
        <v>35.54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70.150000000000006</v>
      </c>
      <c r="J19">
        <v>148.57</v>
      </c>
      <c r="K19">
        <v>44.15</v>
      </c>
      <c r="L19">
        <v>1.05</v>
      </c>
      <c r="M19">
        <v>18.98</v>
      </c>
      <c r="N19" s="135">
        <v>0</v>
      </c>
      <c r="O19" s="135">
        <v>0</v>
      </c>
      <c r="P19" s="135">
        <v>0</v>
      </c>
      <c r="Q19">
        <v>1.22</v>
      </c>
      <c r="R19">
        <v>0</v>
      </c>
      <c r="S19">
        <v>1.76</v>
      </c>
      <c r="T19">
        <v>42.02</v>
      </c>
      <c r="U19">
        <v>14.01</v>
      </c>
      <c r="V19">
        <v>14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172.89</v>
      </c>
      <c r="C20" s="75">
        <v>35.54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70.150000000000006</v>
      </c>
      <c r="J20">
        <v>148.57</v>
      </c>
      <c r="K20">
        <v>44.15</v>
      </c>
      <c r="L20">
        <v>1.05</v>
      </c>
      <c r="M20">
        <v>18.87</v>
      </c>
      <c r="N20" s="135">
        <v>0</v>
      </c>
      <c r="O20" s="135">
        <v>0</v>
      </c>
      <c r="P20" s="135">
        <v>0</v>
      </c>
      <c r="Q20">
        <v>1.22</v>
      </c>
      <c r="R20">
        <v>0</v>
      </c>
      <c r="S20">
        <v>1.76</v>
      </c>
      <c r="T20">
        <v>41.21</v>
      </c>
      <c r="U20">
        <v>13.74</v>
      </c>
      <c r="V20">
        <v>13.72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172.89</v>
      </c>
      <c r="C21" s="75">
        <v>35.54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70.150000000000006</v>
      </c>
      <c r="J21">
        <v>148.57</v>
      </c>
      <c r="K21">
        <v>44.15</v>
      </c>
      <c r="L21">
        <v>1.0900000000000001</v>
      </c>
      <c r="M21">
        <v>19.010000000000002</v>
      </c>
      <c r="N21" s="135">
        <v>0</v>
      </c>
      <c r="O21" s="135">
        <v>0</v>
      </c>
      <c r="P21" s="135">
        <v>0</v>
      </c>
      <c r="Q21">
        <v>1.22</v>
      </c>
      <c r="R21">
        <v>0</v>
      </c>
      <c r="S21">
        <v>1.76</v>
      </c>
      <c r="T21">
        <v>41.21</v>
      </c>
      <c r="U21">
        <v>13.74</v>
      </c>
      <c r="V21">
        <v>13.72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172.89</v>
      </c>
      <c r="C22" s="75">
        <v>35.54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70.150000000000006</v>
      </c>
      <c r="J22">
        <v>148.57</v>
      </c>
      <c r="K22">
        <v>44.15</v>
      </c>
      <c r="L22">
        <v>1.0900000000000001</v>
      </c>
      <c r="M22">
        <v>19.399999999999999</v>
      </c>
      <c r="N22" s="135">
        <v>0</v>
      </c>
      <c r="O22" s="135">
        <v>0</v>
      </c>
      <c r="P22" s="135">
        <v>0</v>
      </c>
      <c r="Q22">
        <v>1.22</v>
      </c>
      <c r="R22">
        <v>0</v>
      </c>
      <c r="S22">
        <v>1.76</v>
      </c>
      <c r="T22">
        <v>40.97</v>
      </c>
      <c r="U22">
        <v>13.66</v>
      </c>
      <c r="V22">
        <v>13.65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190.88</v>
      </c>
      <c r="C23" s="75">
        <v>35.54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66</v>
      </c>
      <c r="J23">
        <v>148.57</v>
      </c>
      <c r="K23">
        <v>44.15</v>
      </c>
      <c r="L23">
        <v>1.0900000000000001</v>
      </c>
      <c r="M23">
        <v>19.11</v>
      </c>
      <c r="N23" s="135">
        <v>0</v>
      </c>
      <c r="O23" s="135">
        <v>0</v>
      </c>
      <c r="P23" s="135">
        <v>0</v>
      </c>
      <c r="Q23">
        <v>1.22</v>
      </c>
      <c r="R23">
        <v>0</v>
      </c>
      <c r="S23">
        <v>1.76</v>
      </c>
      <c r="T23">
        <v>39.96</v>
      </c>
      <c r="U23">
        <v>13.32</v>
      </c>
      <c r="V23">
        <v>13.32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190.88</v>
      </c>
      <c r="C24" s="75">
        <v>35.54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66</v>
      </c>
      <c r="J24">
        <v>148.57</v>
      </c>
      <c r="K24">
        <v>44.15</v>
      </c>
      <c r="L24">
        <v>1.0900000000000001</v>
      </c>
      <c r="M24">
        <v>19.34</v>
      </c>
      <c r="N24" s="135">
        <v>0</v>
      </c>
      <c r="O24" s="135">
        <v>0</v>
      </c>
      <c r="P24" s="135">
        <v>0</v>
      </c>
      <c r="Q24">
        <v>1.22</v>
      </c>
      <c r="R24">
        <v>0</v>
      </c>
      <c r="S24">
        <v>1.76</v>
      </c>
      <c r="T24">
        <v>39.86</v>
      </c>
      <c r="U24">
        <v>13.29</v>
      </c>
      <c r="V24">
        <v>13.28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190.88</v>
      </c>
      <c r="C25" s="75">
        <v>35.54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66</v>
      </c>
      <c r="J25">
        <v>148.57</v>
      </c>
      <c r="K25">
        <v>44.15</v>
      </c>
      <c r="L25">
        <v>1.05</v>
      </c>
      <c r="M25">
        <v>19.7</v>
      </c>
      <c r="N25" s="135">
        <v>0</v>
      </c>
      <c r="O25" s="135">
        <v>0</v>
      </c>
      <c r="P25" s="135">
        <v>0</v>
      </c>
      <c r="Q25">
        <v>1.22</v>
      </c>
      <c r="R25">
        <v>0</v>
      </c>
      <c r="S25">
        <v>1.76</v>
      </c>
      <c r="T25">
        <v>38.69</v>
      </c>
      <c r="U25">
        <v>12.9</v>
      </c>
      <c r="V25">
        <v>12.88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190.88</v>
      </c>
      <c r="C26" s="75">
        <v>35.54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66</v>
      </c>
      <c r="J26">
        <v>148.57</v>
      </c>
      <c r="K26">
        <v>44.15</v>
      </c>
      <c r="L26">
        <v>1.05</v>
      </c>
      <c r="M26">
        <v>19.809999999999999</v>
      </c>
      <c r="N26" s="135">
        <v>0</v>
      </c>
      <c r="O26" s="135">
        <v>0</v>
      </c>
      <c r="P26" s="135">
        <v>0</v>
      </c>
      <c r="Q26">
        <v>1.22</v>
      </c>
      <c r="R26">
        <v>0</v>
      </c>
      <c r="S26">
        <v>1.76</v>
      </c>
      <c r="T26">
        <v>37.18</v>
      </c>
      <c r="U26">
        <v>12.39</v>
      </c>
      <c r="V26">
        <v>12.39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</row>
    <row r="27" spans="1:28">
      <c r="A27" t="s">
        <v>69</v>
      </c>
      <c r="B27" s="75">
        <v>238.91</v>
      </c>
      <c r="C27" s="75">
        <v>59.55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66</v>
      </c>
      <c r="J27">
        <v>192.1</v>
      </c>
      <c r="K27">
        <v>72.97</v>
      </c>
      <c r="L27">
        <v>1.05</v>
      </c>
      <c r="M27">
        <v>16.45</v>
      </c>
      <c r="N27" s="135">
        <v>0</v>
      </c>
      <c r="O27" s="135">
        <v>0</v>
      </c>
      <c r="P27" s="135">
        <v>0</v>
      </c>
      <c r="Q27">
        <v>1.1399999999999999</v>
      </c>
      <c r="R27">
        <v>0</v>
      </c>
      <c r="S27">
        <v>1.76</v>
      </c>
      <c r="T27">
        <v>38.07</v>
      </c>
      <c r="U27">
        <v>12.69</v>
      </c>
      <c r="V27">
        <v>12.69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</row>
    <row r="28" spans="1:28">
      <c r="A28" t="s">
        <v>70</v>
      </c>
      <c r="B28" s="75">
        <v>259.91000000000003</v>
      </c>
      <c r="C28" s="75">
        <v>86.64</v>
      </c>
      <c r="D28" s="135">
        <f t="shared" si="0"/>
        <v>0</v>
      </c>
      <c r="E28" s="75"/>
      <c r="F28" s="78">
        <v>0</v>
      </c>
      <c r="G28" s="78">
        <v>0</v>
      </c>
      <c r="H28" s="78">
        <v>0</v>
      </c>
      <c r="I28">
        <v>66</v>
      </c>
      <c r="J28">
        <v>230.52</v>
      </c>
      <c r="K28">
        <v>100.61</v>
      </c>
      <c r="L28">
        <v>1.05</v>
      </c>
      <c r="M28">
        <v>16.78</v>
      </c>
      <c r="N28" s="135">
        <v>0</v>
      </c>
      <c r="O28" s="135">
        <v>0</v>
      </c>
      <c r="P28" s="135">
        <v>0</v>
      </c>
      <c r="Q28">
        <v>1.1399999999999999</v>
      </c>
      <c r="R28">
        <v>0</v>
      </c>
      <c r="S28">
        <v>1.76</v>
      </c>
      <c r="T28">
        <v>17.649999999999999</v>
      </c>
      <c r="U28">
        <v>5.88</v>
      </c>
      <c r="V28">
        <v>5.89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</row>
    <row r="29" spans="1:28">
      <c r="A29" t="s">
        <v>71</v>
      </c>
      <c r="B29" s="75">
        <v>259.91000000000003</v>
      </c>
      <c r="C29" s="75">
        <v>67.739999999999995</v>
      </c>
      <c r="D29" s="135">
        <f t="shared" si="0"/>
        <v>1.95</v>
      </c>
      <c r="E29" s="75"/>
      <c r="F29" s="78">
        <v>0.05</v>
      </c>
      <c r="G29" s="78">
        <v>0.05</v>
      </c>
      <c r="H29" s="78">
        <v>0.05</v>
      </c>
      <c r="I29">
        <v>66</v>
      </c>
      <c r="J29">
        <v>270.14</v>
      </c>
      <c r="K29">
        <v>100.61</v>
      </c>
      <c r="L29">
        <v>1.05</v>
      </c>
      <c r="M29">
        <v>17.420000000000002</v>
      </c>
      <c r="N29" s="135">
        <v>1</v>
      </c>
      <c r="O29" s="135">
        <v>0</v>
      </c>
      <c r="P29" s="135">
        <v>0.95</v>
      </c>
      <c r="Q29">
        <v>1.1399999999999999</v>
      </c>
      <c r="R29">
        <v>0</v>
      </c>
      <c r="S29">
        <v>1.76</v>
      </c>
      <c r="T29">
        <v>17.22</v>
      </c>
      <c r="U29">
        <v>5.74</v>
      </c>
      <c r="V29">
        <v>5.73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</row>
    <row r="30" spans="1:28">
      <c r="A30" t="s">
        <v>72</v>
      </c>
      <c r="B30" s="75">
        <v>259.91000000000003</v>
      </c>
      <c r="C30" s="75">
        <v>86.64</v>
      </c>
      <c r="D30" s="135">
        <f t="shared" si="0"/>
        <v>12.74</v>
      </c>
      <c r="E30" s="75"/>
      <c r="F30" s="78">
        <v>0.1</v>
      </c>
      <c r="G30" s="78">
        <v>0.1</v>
      </c>
      <c r="H30" s="78">
        <v>0.11</v>
      </c>
      <c r="I30">
        <v>116.64</v>
      </c>
      <c r="J30">
        <v>270.14</v>
      </c>
      <c r="K30">
        <v>100.61</v>
      </c>
      <c r="L30">
        <v>1.05</v>
      </c>
      <c r="M30">
        <v>17.690000000000001</v>
      </c>
      <c r="N30" s="135">
        <v>3.62</v>
      </c>
      <c r="O30" s="135">
        <v>5.7</v>
      </c>
      <c r="P30" s="135">
        <v>3.42</v>
      </c>
      <c r="Q30">
        <v>1.1399999999999999</v>
      </c>
      <c r="R30">
        <v>0.06</v>
      </c>
      <c r="S30">
        <v>1.76</v>
      </c>
      <c r="T30">
        <v>15.28</v>
      </c>
      <c r="U30">
        <v>5.09</v>
      </c>
      <c r="V30">
        <v>5.09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</row>
    <row r="31" spans="1:28">
      <c r="A31" t="s">
        <v>73</v>
      </c>
      <c r="B31" s="75">
        <v>259.91000000000003</v>
      </c>
      <c r="C31" s="75">
        <v>86.64</v>
      </c>
      <c r="D31" s="135">
        <f t="shared" si="0"/>
        <v>30.45</v>
      </c>
      <c r="E31" s="75"/>
      <c r="F31" s="78">
        <v>0.18</v>
      </c>
      <c r="G31" s="78">
        <v>0.18</v>
      </c>
      <c r="H31" s="78">
        <v>0.18</v>
      </c>
      <c r="I31">
        <v>116.64</v>
      </c>
      <c r="J31">
        <v>270.14</v>
      </c>
      <c r="K31">
        <v>100.61</v>
      </c>
      <c r="L31">
        <v>1.05</v>
      </c>
      <c r="M31">
        <v>17.829999999999998</v>
      </c>
      <c r="N31" s="135">
        <v>9.7899999999999991</v>
      </c>
      <c r="O31" s="135">
        <v>11.41</v>
      </c>
      <c r="P31" s="135">
        <v>9.25</v>
      </c>
      <c r="Q31">
        <v>1.1399999999999999</v>
      </c>
      <c r="R31">
        <v>0.69</v>
      </c>
      <c r="S31">
        <v>1.76</v>
      </c>
      <c r="T31">
        <v>14.98</v>
      </c>
      <c r="U31">
        <v>4.99</v>
      </c>
      <c r="V31">
        <v>5</v>
      </c>
      <c r="W31">
        <v>0</v>
      </c>
      <c r="X31">
        <v>0</v>
      </c>
      <c r="Y31">
        <v>0.03</v>
      </c>
      <c r="Z31">
        <v>2.87</v>
      </c>
      <c r="AA31">
        <v>0</v>
      </c>
      <c r="AB31">
        <v>0</v>
      </c>
    </row>
    <row r="32" spans="1:28">
      <c r="A32" t="s">
        <v>74</v>
      </c>
      <c r="B32" s="75">
        <v>259.91000000000003</v>
      </c>
      <c r="C32" s="75">
        <v>86.64</v>
      </c>
      <c r="D32" s="135">
        <f t="shared" si="0"/>
        <v>46.87</v>
      </c>
      <c r="E32" s="75"/>
      <c r="F32" s="78">
        <v>0.39</v>
      </c>
      <c r="G32" s="78">
        <v>0.39</v>
      </c>
      <c r="H32" s="78">
        <v>0.4</v>
      </c>
      <c r="I32">
        <v>116.64</v>
      </c>
      <c r="J32">
        <v>270.14</v>
      </c>
      <c r="K32">
        <v>100.61</v>
      </c>
      <c r="L32">
        <v>1.05</v>
      </c>
      <c r="M32">
        <v>15.7</v>
      </c>
      <c r="N32" s="135">
        <v>15.62</v>
      </c>
      <c r="O32" s="135">
        <v>15.63</v>
      </c>
      <c r="P32" s="135">
        <v>15.62</v>
      </c>
      <c r="Q32">
        <v>1.1399999999999999</v>
      </c>
      <c r="R32">
        <v>4.3</v>
      </c>
      <c r="S32">
        <v>1.76</v>
      </c>
      <c r="T32">
        <v>13.56</v>
      </c>
      <c r="U32">
        <v>4.5199999999999996</v>
      </c>
      <c r="V32">
        <v>4.51</v>
      </c>
      <c r="W32">
        <v>0</v>
      </c>
      <c r="X32">
        <v>0</v>
      </c>
      <c r="Y32">
        <v>0.78</v>
      </c>
      <c r="Z32">
        <v>6.31</v>
      </c>
      <c r="AA32">
        <v>0</v>
      </c>
      <c r="AB32">
        <v>0</v>
      </c>
    </row>
    <row r="33" spans="1:28">
      <c r="A33" t="s">
        <v>75</v>
      </c>
      <c r="B33" s="75">
        <v>259.91000000000003</v>
      </c>
      <c r="C33" s="75">
        <v>86.64</v>
      </c>
      <c r="D33" s="135">
        <f t="shared" si="0"/>
        <v>49.699999999999996</v>
      </c>
      <c r="E33" s="75"/>
      <c r="F33" s="78">
        <v>0.63</v>
      </c>
      <c r="G33" s="78">
        <v>0.63</v>
      </c>
      <c r="H33" s="78">
        <v>0.65</v>
      </c>
      <c r="I33">
        <v>116.64</v>
      </c>
      <c r="J33">
        <v>270.14</v>
      </c>
      <c r="K33">
        <v>100.61</v>
      </c>
      <c r="L33">
        <v>1.05</v>
      </c>
      <c r="M33">
        <v>15.89</v>
      </c>
      <c r="N33" s="135">
        <v>16.57</v>
      </c>
      <c r="O33" s="135">
        <v>16.559999999999999</v>
      </c>
      <c r="P33" s="135">
        <v>16.57</v>
      </c>
      <c r="Q33">
        <v>1.1399999999999999</v>
      </c>
      <c r="R33">
        <v>10.58</v>
      </c>
      <c r="S33">
        <v>1.76</v>
      </c>
      <c r="T33">
        <v>12.76</v>
      </c>
      <c r="U33">
        <v>4.25</v>
      </c>
      <c r="V33">
        <v>4.26</v>
      </c>
      <c r="W33">
        <v>2.5</v>
      </c>
      <c r="X33">
        <v>0.5</v>
      </c>
      <c r="Y33">
        <v>1.69</v>
      </c>
      <c r="Z33">
        <v>6.5</v>
      </c>
      <c r="AA33">
        <v>0.5</v>
      </c>
      <c r="AB33">
        <v>0.25</v>
      </c>
    </row>
    <row r="34" spans="1:28">
      <c r="A34" t="s">
        <v>76</v>
      </c>
      <c r="B34" s="75">
        <v>259.91000000000003</v>
      </c>
      <c r="C34" s="75">
        <v>86.64</v>
      </c>
      <c r="D34" s="135">
        <f t="shared" si="0"/>
        <v>49.699999999999996</v>
      </c>
      <c r="E34" s="75"/>
      <c r="F34" s="78">
        <v>0.97</v>
      </c>
      <c r="G34" s="78">
        <v>0.97</v>
      </c>
      <c r="H34" s="78">
        <v>1</v>
      </c>
      <c r="I34">
        <v>116.64</v>
      </c>
      <c r="J34">
        <v>270.14</v>
      </c>
      <c r="K34">
        <v>100.61</v>
      </c>
      <c r="L34">
        <v>1.05</v>
      </c>
      <c r="M34">
        <v>15.89</v>
      </c>
      <c r="N34" s="135">
        <v>16.57</v>
      </c>
      <c r="O34" s="135">
        <v>16.559999999999999</v>
      </c>
      <c r="P34" s="135">
        <v>16.57</v>
      </c>
      <c r="Q34">
        <v>1.1399999999999999</v>
      </c>
      <c r="R34">
        <v>17.579999999999998</v>
      </c>
      <c r="S34">
        <v>1.76</v>
      </c>
      <c r="T34">
        <v>11.56</v>
      </c>
      <c r="U34">
        <v>3.85</v>
      </c>
      <c r="V34">
        <v>3.86</v>
      </c>
      <c r="W34">
        <v>6.7</v>
      </c>
      <c r="X34">
        <v>1.34</v>
      </c>
      <c r="Y34">
        <v>2.97</v>
      </c>
      <c r="Z34">
        <v>6.5</v>
      </c>
      <c r="AA34">
        <v>2.31</v>
      </c>
      <c r="AB34">
        <v>1.1599999999999999</v>
      </c>
    </row>
    <row r="35" spans="1:28">
      <c r="A35" t="s">
        <v>77</v>
      </c>
      <c r="B35" s="75">
        <v>259.91000000000003</v>
      </c>
      <c r="C35" s="75">
        <v>86.64</v>
      </c>
      <c r="D35" s="135">
        <f t="shared" si="0"/>
        <v>73.949999999999989</v>
      </c>
      <c r="E35" s="75"/>
      <c r="F35" s="78">
        <v>1.49</v>
      </c>
      <c r="G35" s="78">
        <v>1.49</v>
      </c>
      <c r="H35" s="78">
        <v>1.52</v>
      </c>
      <c r="I35">
        <v>116.64</v>
      </c>
      <c r="J35">
        <v>270.14</v>
      </c>
      <c r="K35">
        <v>100.61</v>
      </c>
      <c r="L35">
        <v>1.05</v>
      </c>
      <c r="M35">
        <v>15.72</v>
      </c>
      <c r="N35" s="135">
        <v>24.65</v>
      </c>
      <c r="O35" s="135">
        <v>24.65</v>
      </c>
      <c r="P35" s="135">
        <v>24.65</v>
      </c>
      <c r="Q35">
        <v>1.1399999999999999</v>
      </c>
      <c r="R35">
        <v>24.7</v>
      </c>
      <c r="S35">
        <v>1.76</v>
      </c>
      <c r="T35">
        <v>11.87</v>
      </c>
      <c r="U35">
        <v>3.96</v>
      </c>
      <c r="V35">
        <v>3.94</v>
      </c>
      <c r="W35">
        <v>13.73</v>
      </c>
      <c r="X35">
        <v>2.75</v>
      </c>
      <c r="Y35">
        <v>4.1500000000000004</v>
      </c>
      <c r="Z35">
        <v>6.75</v>
      </c>
      <c r="AA35">
        <v>4.87</v>
      </c>
      <c r="AB35">
        <v>2.4300000000000002</v>
      </c>
    </row>
    <row r="36" spans="1:28">
      <c r="A36" t="s">
        <v>78</v>
      </c>
      <c r="B36" s="75">
        <v>259.91000000000003</v>
      </c>
      <c r="C36" s="75">
        <v>86.64</v>
      </c>
      <c r="D36" s="135">
        <f t="shared" si="0"/>
        <v>73.949999999999989</v>
      </c>
      <c r="E36" s="75"/>
      <c r="F36" s="78">
        <v>1.88</v>
      </c>
      <c r="G36" s="78">
        <v>1.88</v>
      </c>
      <c r="H36" s="78">
        <v>1.92</v>
      </c>
      <c r="I36">
        <v>116.64</v>
      </c>
      <c r="J36">
        <v>270.14</v>
      </c>
      <c r="K36">
        <v>100.61</v>
      </c>
      <c r="L36">
        <v>1.05</v>
      </c>
      <c r="M36">
        <v>15.94</v>
      </c>
      <c r="N36" s="135">
        <v>24.65</v>
      </c>
      <c r="O36" s="135">
        <v>24.65</v>
      </c>
      <c r="P36" s="135">
        <v>24.65</v>
      </c>
      <c r="Q36">
        <v>1.1399999999999999</v>
      </c>
      <c r="R36">
        <v>32.4</v>
      </c>
      <c r="S36">
        <v>1.76</v>
      </c>
      <c r="T36">
        <v>11.87</v>
      </c>
      <c r="U36">
        <v>3.96</v>
      </c>
      <c r="V36">
        <v>3.94</v>
      </c>
      <c r="W36">
        <v>24.04</v>
      </c>
      <c r="X36">
        <v>4.8099999999999996</v>
      </c>
      <c r="Y36">
        <v>6.63</v>
      </c>
      <c r="Z36">
        <v>9.83</v>
      </c>
      <c r="AA36">
        <v>7.43</v>
      </c>
      <c r="AB36">
        <v>3.71</v>
      </c>
    </row>
    <row r="37" spans="1:28">
      <c r="A37" t="s">
        <v>79</v>
      </c>
      <c r="B37" s="75">
        <v>259.91000000000003</v>
      </c>
      <c r="C37" s="75">
        <v>86.64</v>
      </c>
      <c r="D37" s="135">
        <f t="shared" si="0"/>
        <v>73.949999999999989</v>
      </c>
      <c r="E37" s="75"/>
      <c r="F37" s="78">
        <v>2.61</v>
      </c>
      <c r="G37" s="78">
        <v>2.61</v>
      </c>
      <c r="H37" s="78">
        <v>2.68</v>
      </c>
      <c r="I37">
        <v>116.64</v>
      </c>
      <c r="J37">
        <v>270.14</v>
      </c>
      <c r="K37">
        <v>100.61</v>
      </c>
      <c r="L37">
        <v>1.05</v>
      </c>
      <c r="M37">
        <v>15.99</v>
      </c>
      <c r="N37" s="135">
        <v>24.65</v>
      </c>
      <c r="O37" s="135">
        <v>24.65</v>
      </c>
      <c r="P37" s="135">
        <v>24.65</v>
      </c>
      <c r="Q37">
        <v>1.1399999999999999</v>
      </c>
      <c r="R37">
        <v>40.159999999999997</v>
      </c>
      <c r="S37">
        <v>1.76</v>
      </c>
      <c r="T37">
        <v>11.74</v>
      </c>
      <c r="U37">
        <v>3.91</v>
      </c>
      <c r="V37">
        <v>3.91</v>
      </c>
      <c r="W37">
        <v>37.450000000000003</v>
      </c>
      <c r="X37">
        <v>7.49</v>
      </c>
      <c r="Y37">
        <v>9</v>
      </c>
      <c r="Z37">
        <v>13.11</v>
      </c>
      <c r="AA37">
        <v>10.19</v>
      </c>
      <c r="AB37">
        <v>5.09</v>
      </c>
    </row>
    <row r="38" spans="1:28">
      <c r="A38" t="s">
        <v>80</v>
      </c>
      <c r="B38" s="75">
        <v>259.91000000000003</v>
      </c>
      <c r="C38" s="75">
        <v>86.64</v>
      </c>
      <c r="D38" s="135">
        <f t="shared" si="0"/>
        <v>73.949999999999989</v>
      </c>
      <c r="E38" s="75"/>
      <c r="F38" s="78">
        <v>3.63</v>
      </c>
      <c r="G38" s="78">
        <v>3.63</v>
      </c>
      <c r="H38" s="78">
        <v>3.72</v>
      </c>
      <c r="I38">
        <v>116.64</v>
      </c>
      <c r="J38">
        <v>270.14</v>
      </c>
      <c r="K38">
        <v>100.61</v>
      </c>
      <c r="L38">
        <v>1.05</v>
      </c>
      <c r="M38">
        <v>16.07</v>
      </c>
      <c r="N38" s="135">
        <v>24.65</v>
      </c>
      <c r="O38" s="135">
        <v>24.65</v>
      </c>
      <c r="P38" s="135">
        <v>24.65</v>
      </c>
      <c r="Q38">
        <v>1.1399999999999999</v>
      </c>
      <c r="R38">
        <v>48.02</v>
      </c>
      <c r="S38">
        <v>1.76</v>
      </c>
      <c r="T38">
        <v>11.66</v>
      </c>
      <c r="U38">
        <v>3.89</v>
      </c>
      <c r="V38">
        <v>3.87</v>
      </c>
      <c r="W38">
        <v>52.82</v>
      </c>
      <c r="X38">
        <v>10.56</v>
      </c>
      <c r="Y38">
        <v>10.79</v>
      </c>
      <c r="Z38">
        <v>16.64</v>
      </c>
      <c r="AA38">
        <v>13.02</v>
      </c>
      <c r="AB38">
        <v>6.51</v>
      </c>
    </row>
    <row r="39" spans="1:28">
      <c r="A39" t="s">
        <v>81</v>
      </c>
      <c r="B39" s="75">
        <v>259.91000000000003</v>
      </c>
      <c r="C39" s="75">
        <v>86.64</v>
      </c>
      <c r="D39" s="135">
        <f t="shared" si="0"/>
        <v>73.949999999999989</v>
      </c>
      <c r="E39" s="75"/>
      <c r="F39" s="78">
        <v>4.92</v>
      </c>
      <c r="G39" s="78">
        <v>4.92</v>
      </c>
      <c r="H39" s="78">
        <v>5.05</v>
      </c>
      <c r="I39">
        <v>108.16</v>
      </c>
      <c r="J39">
        <v>270.14</v>
      </c>
      <c r="K39">
        <v>100.61</v>
      </c>
      <c r="L39">
        <v>1.01</v>
      </c>
      <c r="M39">
        <v>13.93</v>
      </c>
      <c r="N39" s="135">
        <v>24.65</v>
      </c>
      <c r="O39" s="135">
        <v>24.65</v>
      </c>
      <c r="P39" s="135">
        <v>24.65</v>
      </c>
      <c r="Q39">
        <v>1.1399999999999999</v>
      </c>
      <c r="R39">
        <v>55.71</v>
      </c>
      <c r="S39">
        <v>1.71</v>
      </c>
      <c r="T39">
        <v>26.41</v>
      </c>
      <c r="U39">
        <v>8.8000000000000007</v>
      </c>
      <c r="V39">
        <v>8.8000000000000007</v>
      </c>
      <c r="W39">
        <v>68.05</v>
      </c>
      <c r="X39">
        <v>13.61</v>
      </c>
      <c r="Y39">
        <v>12.54</v>
      </c>
      <c r="Z39">
        <v>20.23</v>
      </c>
      <c r="AA39">
        <v>15.97</v>
      </c>
      <c r="AB39">
        <v>7.99</v>
      </c>
    </row>
    <row r="40" spans="1:28">
      <c r="A40" t="s">
        <v>82</v>
      </c>
      <c r="B40" s="75">
        <v>259.91000000000003</v>
      </c>
      <c r="C40" s="75">
        <v>86.64</v>
      </c>
      <c r="D40" s="135">
        <f t="shared" si="0"/>
        <v>73.949999999999989</v>
      </c>
      <c r="E40" s="75"/>
      <c r="F40" s="78">
        <v>5.94</v>
      </c>
      <c r="G40" s="78">
        <v>5.94</v>
      </c>
      <c r="H40" s="78">
        <v>6.09</v>
      </c>
      <c r="I40">
        <v>99.67</v>
      </c>
      <c r="J40">
        <v>270.14</v>
      </c>
      <c r="K40">
        <v>100.61</v>
      </c>
      <c r="L40">
        <v>1.01</v>
      </c>
      <c r="M40">
        <v>14.23</v>
      </c>
      <c r="N40" s="135">
        <v>24.65</v>
      </c>
      <c r="O40" s="135">
        <v>24.65</v>
      </c>
      <c r="P40" s="135">
        <v>24.65</v>
      </c>
      <c r="Q40">
        <v>1.1399999999999999</v>
      </c>
      <c r="R40">
        <v>62.78</v>
      </c>
      <c r="S40">
        <v>1.71</v>
      </c>
      <c r="T40">
        <v>25.04</v>
      </c>
      <c r="U40">
        <v>8.35</v>
      </c>
      <c r="V40">
        <v>8.34</v>
      </c>
      <c r="W40">
        <v>101.67</v>
      </c>
      <c r="X40">
        <v>20.329999999999998</v>
      </c>
      <c r="Y40">
        <v>14.19</v>
      </c>
      <c r="Z40">
        <v>24.13</v>
      </c>
      <c r="AA40">
        <v>18.88</v>
      </c>
      <c r="AB40">
        <v>9.44</v>
      </c>
    </row>
    <row r="41" spans="1:28">
      <c r="A41" t="s">
        <v>83</v>
      </c>
      <c r="B41" s="75">
        <v>259.91000000000003</v>
      </c>
      <c r="C41" s="75">
        <v>86.64</v>
      </c>
      <c r="D41" s="135">
        <f t="shared" si="0"/>
        <v>73.949999999999989</v>
      </c>
      <c r="E41" s="75"/>
      <c r="F41" s="78">
        <v>6.74</v>
      </c>
      <c r="G41" s="78">
        <v>6.74</v>
      </c>
      <c r="H41" s="78">
        <v>6.91</v>
      </c>
      <c r="I41">
        <v>91.19</v>
      </c>
      <c r="J41">
        <v>270.14</v>
      </c>
      <c r="K41">
        <v>100.61</v>
      </c>
      <c r="L41">
        <v>1.01</v>
      </c>
      <c r="M41">
        <v>14.59</v>
      </c>
      <c r="N41" s="135">
        <v>24.65</v>
      </c>
      <c r="O41" s="135">
        <v>24.65</v>
      </c>
      <c r="P41" s="135">
        <v>24.65</v>
      </c>
      <c r="Q41">
        <v>1.1399999999999999</v>
      </c>
      <c r="R41">
        <v>68.959999999999994</v>
      </c>
      <c r="S41">
        <v>1.71</v>
      </c>
      <c r="T41">
        <v>23.73</v>
      </c>
      <c r="U41">
        <v>7.91</v>
      </c>
      <c r="V41">
        <v>7.9</v>
      </c>
      <c r="W41">
        <v>121.67</v>
      </c>
      <c r="X41">
        <v>24.33</v>
      </c>
      <c r="Y41">
        <v>15.73</v>
      </c>
      <c r="Z41">
        <v>28.16</v>
      </c>
      <c r="AA41">
        <v>21.7</v>
      </c>
      <c r="AB41">
        <v>10.85</v>
      </c>
    </row>
    <row r="42" spans="1:28">
      <c r="A42" t="s">
        <v>84</v>
      </c>
      <c r="B42" s="75">
        <v>259.91000000000003</v>
      </c>
      <c r="C42" s="75">
        <v>86.64</v>
      </c>
      <c r="D42" s="135">
        <f t="shared" si="0"/>
        <v>73.949999999999989</v>
      </c>
      <c r="E42" s="75"/>
      <c r="F42" s="78">
        <v>7.51</v>
      </c>
      <c r="G42" s="78">
        <v>7.51</v>
      </c>
      <c r="H42" s="78">
        <v>7.69</v>
      </c>
      <c r="I42">
        <v>82.71</v>
      </c>
      <c r="J42">
        <v>270.14</v>
      </c>
      <c r="K42">
        <v>100.61</v>
      </c>
      <c r="L42">
        <v>1.01</v>
      </c>
      <c r="M42">
        <v>14.95</v>
      </c>
      <c r="N42" s="135">
        <v>24.65</v>
      </c>
      <c r="O42" s="135">
        <v>24.65</v>
      </c>
      <c r="P42" s="135">
        <v>24.65</v>
      </c>
      <c r="Q42">
        <v>1.1399999999999999</v>
      </c>
      <c r="R42">
        <v>73.98</v>
      </c>
      <c r="S42">
        <v>1.71</v>
      </c>
      <c r="T42">
        <v>23</v>
      </c>
      <c r="U42">
        <v>7.67</v>
      </c>
      <c r="V42">
        <v>7.65</v>
      </c>
      <c r="W42">
        <v>137.5</v>
      </c>
      <c r="X42">
        <v>27.5</v>
      </c>
      <c r="Y42">
        <v>17.2</v>
      </c>
      <c r="Z42">
        <v>32.26</v>
      </c>
      <c r="AA42">
        <v>24.41</v>
      </c>
      <c r="AB42">
        <v>12.21</v>
      </c>
    </row>
    <row r="43" spans="1:28">
      <c r="A43" t="s">
        <v>85</v>
      </c>
      <c r="B43" s="75">
        <v>259.91000000000003</v>
      </c>
      <c r="C43" s="75">
        <v>86.64</v>
      </c>
      <c r="D43" s="135">
        <f t="shared" si="0"/>
        <v>73.949999999999989</v>
      </c>
      <c r="E43" s="75"/>
      <c r="F43" s="78">
        <v>8.26</v>
      </c>
      <c r="G43" s="78">
        <v>8.26</v>
      </c>
      <c r="H43" s="78">
        <v>8.4700000000000006</v>
      </c>
      <c r="I43">
        <v>81.56</v>
      </c>
      <c r="J43">
        <v>270.14</v>
      </c>
      <c r="K43">
        <v>100.61</v>
      </c>
      <c r="L43">
        <v>1.01</v>
      </c>
      <c r="M43">
        <v>15.66</v>
      </c>
      <c r="N43" s="135">
        <v>24.65</v>
      </c>
      <c r="O43" s="135">
        <v>24.65</v>
      </c>
      <c r="P43" s="135">
        <v>24.65</v>
      </c>
      <c r="Q43">
        <v>1.22</v>
      </c>
      <c r="R43">
        <v>79.680000000000007</v>
      </c>
      <c r="S43">
        <v>1.71</v>
      </c>
      <c r="T43">
        <v>22.45</v>
      </c>
      <c r="U43">
        <v>7.48</v>
      </c>
      <c r="V43">
        <v>7.48</v>
      </c>
      <c r="W43">
        <v>150</v>
      </c>
      <c r="X43">
        <v>30</v>
      </c>
      <c r="Y43">
        <v>22.08</v>
      </c>
      <c r="Z43">
        <v>35.869999999999997</v>
      </c>
      <c r="AA43">
        <v>27.02</v>
      </c>
      <c r="AB43">
        <v>13.51</v>
      </c>
    </row>
    <row r="44" spans="1:28">
      <c r="A44" t="s">
        <v>86</v>
      </c>
      <c r="B44" s="75">
        <v>259.91000000000003</v>
      </c>
      <c r="C44" s="75">
        <v>86.64</v>
      </c>
      <c r="D44" s="135">
        <f t="shared" si="0"/>
        <v>73.949999999999989</v>
      </c>
      <c r="E44" s="75"/>
      <c r="F44" s="78">
        <v>8.85</v>
      </c>
      <c r="G44" s="78">
        <v>8.85</v>
      </c>
      <c r="H44" s="78">
        <v>9.07</v>
      </c>
      <c r="I44">
        <v>81.56</v>
      </c>
      <c r="J44">
        <v>270.14</v>
      </c>
      <c r="K44">
        <v>100.61</v>
      </c>
      <c r="L44">
        <v>1.01</v>
      </c>
      <c r="M44">
        <v>16.32</v>
      </c>
      <c r="N44" s="135">
        <v>24.65</v>
      </c>
      <c r="O44" s="135">
        <v>24.65</v>
      </c>
      <c r="P44" s="135">
        <v>24.65</v>
      </c>
      <c r="Q44">
        <v>1.22</v>
      </c>
      <c r="R44">
        <v>86.16</v>
      </c>
      <c r="S44">
        <v>1.71</v>
      </c>
      <c r="T44">
        <v>22.19</v>
      </c>
      <c r="U44">
        <v>7.4</v>
      </c>
      <c r="V44">
        <v>7.38</v>
      </c>
      <c r="W44">
        <v>166.67</v>
      </c>
      <c r="X44">
        <v>33.33</v>
      </c>
      <c r="Y44">
        <v>34.24</v>
      </c>
      <c r="Z44">
        <v>38.799999999999997</v>
      </c>
      <c r="AA44">
        <v>29.51</v>
      </c>
      <c r="AB44">
        <v>14.76</v>
      </c>
    </row>
    <row r="45" spans="1:28">
      <c r="A45" t="s">
        <v>87</v>
      </c>
      <c r="B45" s="75">
        <v>259.91000000000003</v>
      </c>
      <c r="C45" s="75">
        <v>86.64</v>
      </c>
      <c r="D45" s="135">
        <f t="shared" si="0"/>
        <v>73.949999999999989</v>
      </c>
      <c r="E45" s="75"/>
      <c r="F45" s="78">
        <v>9.4</v>
      </c>
      <c r="G45" s="78">
        <v>9.4</v>
      </c>
      <c r="H45" s="78">
        <v>9.64</v>
      </c>
      <c r="I45">
        <v>81.56</v>
      </c>
      <c r="J45">
        <v>270.14</v>
      </c>
      <c r="K45">
        <v>100.61</v>
      </c>
      <c r="L45">
        <v>1.01</v>
      </c>
      <c r="M45">
        <v>29.16</v>
      </c>
      <c r="N45" s="135">
        <v>24.65</v>
      </c>
      <c r="O45" s="135">
        <v>24.65</v>
      </c>
      <c r="P45" s="135">
        <v>24.65</v>
      </c>
      <c r="Q45">
        <v>1.22</v>
      </c>
      <c r="R45">
        <v>89.76</v>
      </c>
      <c r="S45">
        <v>1.71</v>
      </c>
      <c r="T45">
        <v>21.79</v>
      </c>
      <c r="U45">
        <v>7.26</v>
      </c>
      <c r="V45">
        <v>7.26</v>
      </c>
      <c r="W45">
        <v>183.33</v>
      </c>
      <c r="X45">
        <v>36.67</v>
      </c>
      <c r="Y45">
        <v>37.07</v>
      </c>
      <c r="Z45">
        <v>37.200000000000003</v>
      </c>
      <c r="AA45">
        <v>31.52</v>
      </c>
      <c r="AB45">
        <v>15.76</v>
      </c>
    </row>
    <row r="46" spans="1:28">
      <c r="A46" t="s">
        <v>88</v>
      </c>
      <c r="B46" s="75">
        <v>259.91000000000003</v>
      </c>
      <c r="C46" s="75">
        <v>86.64</v>
      </c>
      <c r="D46" s="135">
        <f t="shared" si="0"/>
        <v>73.949999999999989</v>
      </c>
      <c r="E46" s="75"/>
      <c r="F46" s="78">
        <v>9.9</v>
      </c>
      <c r="G46" s="78">
        <v>9.9</v>
      </c>
      <c r="H46" s="78">
        <v>10.15</v>
      </c>
      <c r="I46">
        <v>81.56</v>
      </c>
      <c r="J46">
        <v>270.14</v>
      </c>
      <c r="K46">
        <v>100.61</v>
      </c>
      <c r="L46">
        <v>1.01</v>
      </c>
      <c r="M46">
        <v>28.94</v>
      </c>
      <c r="N46" s="135">
        <v>24.65</v>
      </c>
      <c r="O46" s="135">
        <v>24.65</v>
      </c>
      <c r="P46" s="135">
        <v>24.65</v>
      </c>
      <c r="Q46">
        <v>1.22</v>
      </c>
      <c r="R46">
        <v>94.08</v>
      </c>
      <c r="S46">
        <v>1.71</v>
      </c>
      <c r="T46">
        <v>18.190000000000001</v>
      </c>
      <c r="U46">
        <v>6.06</v>
      </c>
      <c r="V46">
        <v>6.06</v>
      </c>
      <c r="W46">
        <v>194.17</v>
      </c>
      <c r="X46">
        <v>38.83</v>
      </c>
      <c r="Y46">
        <v>45.66</v>
      </c>
      <c r="Z46">
        <v>39.549999999999997</v>
      </c>
      <c r="AA46">
        <v>33.33</v>
      </c>
      <c r="AB46">
        <v>16.670000000000002</v>
      </c>
    </row>
    <row r="47" spans="1:28">
      <c r="A47" t="s">
        <v>89</v>
      </c>
      <c r="B47" s="75">
        <v>259.91000000000003</v>
      </c>
      <c r="C47" s="75">
        <v>86.64</v>
      </c>
      <c r="D47" s="135">
        <f t="shared" si="0"/>
        <v>73.949999999999989</v>
      </c>
      <c r="E47" s="75"/>
      <c r="F47" s="78">
        <v>10.35</v>
      </c>
      <c r="G47" s="78">
        <v>10.35</v>
      </c>
      <c r="H47" s="78">
        <v>10.61</v>
      </c>
      <c r="I47">
        <v>81.56</v>
      </c>
      <c r="J47">
        <v>270.14</v>
      </c>
      <c r="K47">
        <v>100.61</v>
      </c>
      <c r="L47">
        <v>1.05</v>
      </c>
      <c r="M47">
        <v>28.84</v>
      </c>
      <c r="N47" s="135">
        <v>24.65</v>
      </c>
      <c r="O47" s="135">
        <v>24.65</v>
      </c>
      <c r="P47" s="135">
        <v>24.65</v>
      </c>
      <c r="Q47">
        <v>1.22</v>
      </c>
      <c r="R47">
        <v>97.69</v>
      </c>
      <c r="S47">
        <v>1.76</v>
      </c>
      <c r="T47">
        <v>17.59</v>
      </c>
      <c r="U47">
        <v>5.86</v>
      </c>
      <c r="V47">
        <v>5.86</v>
      </c>
      <c r="W47">
        <v>202.5</v>
      </c>
      <c r="X47">
        <v>40.5</v>
      </c>
      <c r="Y47">
        <v>46.62</v>
      </c>
      <c r="Z47">
        <v>41.74</v>
      </c>
      <c r="AA47">
        <v>33.33</v>
      </c>
      <c r="AB47">
        <v>16.670000000000002</v>
      </c>
    </row>
    <row r="48" spans="1:28">
      <c r="A48" t="s">
        <v>90</v>
      </c>
      <c r="B48" s="75">
        <v>259.91000000000003</v>
      </c>
      <c r="C48" s="75">
        <v>86.64</v>
      </c>
      <c r="D48" s="135">
        <f t="shared" si="0"/>
        <v>73.949999999999989</v>
      </c>
      <c r="E48" s="75"/>
      <c r="F48" s="78">
        <v>12.52</v>
      </c>
      <c r="G48" s="78">
        <v>12.52</v>
      </c>
      <c r="H48" s="78">
        <v>12.84</v>
      </c>
      <c r="I48">
        <v>81.56</v>
      </c>
      <c r="J48">
        <v>270.14</v>
      </c>
      <c r="K48">
        <v>100.61</v>
      </c>
      <c r="L48">
        <v>1.05</v>
      </c>
      <c r="M48">
        <v>28.8</v>
      </c>
      <c r="N48" s="135">
        <v>24.65</v>
      </c>
      <c r="O48" s="135">
        <v>24.65</v>
      </c>
      <c r="P48" s="135">
        <v>24.65</v>
      </c>
      <c r="Q48">
        <v>1.22</v>
      </c>
      <c r="R48">
        <v>99.94</v>
      </c>
      <c r="S48">
        <v>1.76</v>
      </c>
      <c r="T48">
        <v>17.62</v>
      </c>
      <c r="U48">
        <v>5.87</v>
      </c>
      <c r="V48">
        <v>5.88</v>
      </c>
      <c r="W48">
        <v>209.53</v>
      </c>
      <c r="X48">
        <v>41.9</v>
      </c>
      <c r="Y48">
        <v>47.66</v>
      </c>
      <c r="Z48">
        <v>44.03</v>
      </c>
      <c r="AA48">
        <v>33.33</v>
      </c>
      <c r="AB48">
        <v>16.670000000000002</v>
      </c>
    </row>
    <row r="49" spans="1:28">
      <c r="A49" t="s">
        <v>91</v>
      </c>
      <c r="B49" s="75">
        <v>259.91000000000003</v>
      </c>
      <c r="C49" s="75">
        <v>86.64</v>
      </c>
      <c r="D49" s="135">
        <f t="shared" si="0"/>
        <v>73.949999999999989</v>
      </c>
      <c r="E49" s="75"/>
      <c r="F49" s="78">
        <v>12.9</v>
      </c>
      <c r="G49" s="78">
        <v>12.9</v>
      </c>
      <c r="H49" s="78">
        <v>13.21</v>
      </c>
      <c r="I49">
        <v>81.56</v>
      </c>
      <c r="J49">
        <v>270.14</v>
      </c>
      <c r="K49">
        <v>100.61</v>
      </c>
      <c r="L49">
        <v>1.05</v>
      </c>
      <c r="M49">
        <v>28.78</v>
      </c>
      <c r="N49" s="135">
        <v>24.65</v>
      </c>
      <c r="O49" s="135">
        <v>24.65</v>
      </c>
      <c r="P49" s="135">
        <v>24.65</v>
      </c>
      <c r="Q49">
        <v>1.22</v>
      </c>
      <c r="R49">
        <v>103.21</v>
      </c>
      <c r="S49">
        <v>1.76</v>
      </c>
      <c r="T49">
        <v>17.829999999999998</v>
      </c>
      <c r="U49">
        <v>5.94</v>
      </c>
      <c r="V49">
        <v>5.95</v>
      </c>
      <c r="W49">
        <v>214.62</v>
      </c>
      <c r="X49">
        <v>42.92</v>
      </c>
      <c r="Y49">
        <v>49.32</v>
      </c>
      <c r="Z49">
        <v>46.52</v>
      </c>
      <c r="AA49">
        <v>33.33</v>
      </c>
      <c r="AB49">
        <v>16.670000000000002</v>
      </c>
    </row>
    <row r="50" spans="1:28">
      <c r="A50" t="s">
        <v>92</v>
      </c>
      <c r="B50" s="75">
        <v>259.91000000000003</v>
      </c>
      <c r="C50" s="75">
        <v>86.64</v>
      </c>
      <c r="D50" s="135">
        <f t="shared" si="0"/>
        <v>73.949999999999989</v>
      </c>
      <c r="E50" s="75"/>
      <c r="F50" s="78">
        <v>13.22</v>
      </c>
      <c r="G50" s="78">
        <v>13.22</v>
      </c>
      <c r="H50" s="78">
        <v>13.55</v>
      </c>
      <c r="I50">
        <v>81.56</v>
      </c>
      <c r="J50">
        <v>270.14</v>
      </c>
      <c r="K50">
        <v>100.61</v>
      </c>
      <c r="L50">
        <v>1.05</v>
      </c>
      <c r="M50">
        <v>34.909999999999997</v>
      </c>
      <c r="N50" s="135">
        <v>24.65</v>
      </c>
      <c r="O50" s="135">
        <v>24.65</v>
      </c>
      <c r="P50" s="135">
        <v>24.65</v>
      </c>
      <c r="Q50">
        <v>1.22</v>
      </c>
      <c r="R50">
        <v>106.61</v>
      </c>
      <c r="S50">
        <v>1.76</v>
      </c>
      <c r="T50">
        <v>17.940000000000001</v>
      </c>
      <c r="U50">
        <v>5.98</v>
      </c>
      <c r="V50">
        <v>5.98</v>
      </c>
      <c r="W50">
        <v>218.49</v>
      </c>
      <c r="X50">
        <v>43.7</v>
      </c>
      <c r="Y50">
        <v>49.48</v>
      </c>
      <c r="Z50">
        <v>46.3</v>
      </c>
      <c r="AA50">
        <v>33.33</v>
      </c>
      <c r="AB50">
        <v>16.670000000000002</v>
      </c>
    </row>
    <row r="51" spans="1:28">
      <c r="A51" t="s">
        <v>93</v>
      </c>
      <c r="B51" s="75">
        <v>259.91000000000003</v>
      </c>
      <c r="C51" s="75">
        <v>86.64</v>
      </c>
      <c r="D51" s="135">
        <f t="shared" si="0"/>
        <v>73.949999999999989</v>
      </c>
      <c r="E51" s="75"/>
      <c r="F51" s="78">
        <v>13.47</v>
      </c>
      <c r="G51" s="78">
        <v>13.47</v>
      </c>
      <c r="H51" s="78">
        <v>13.79</v>
      </c>
      <c r="I51">
        <v>81.56</v>
      </c>
      <c r="J51">
        <v>270.14</v>
      </c>
      <c r="K51">
        <v>100.61</v>
      </c>
      <c r="L51">
        <v>1.0900000000000001</v>
      </c>
      <c r="M51">
        <v>34.78</v>
      </c>
      <c r="N51" s="135">
        <v>24.65</v>
      </c>
      <c r="O51" s="135">
        <v>24.65</v>
      </c>
      <c r="P51" s="135">
        <v>24.65</v>
      </c>
      <c r="Q51">
        <v>1.3</v>
      </c>
      <c r="R51">
        <v>127.7</v>
      </c>
      <c r="S51">
        <v>1.81</v>
      </c>
      <c r="T51">
        <v>9.93</v>
      </c>
      <c r="U51">
        <v>3.31</v>
      </c>
      <c r="V51">
        <v>3.31</v>
      </c>
      <c r="W51">
        <v>222.85</v>
      </c>
      <c r="X51">
        <v>44.57</v>
      </c>
      <c r="Y51">
        <v>49.87</v>
      </c>
      <c r="Z51">
        <v>46.69</v>
      </c>
      <c r="AA51">
        <v>33.33</v>
      </c>
      <c r="AB51">
        <v>16.670000000000002</v>
      </c>
    </row>
    <row r="52" spans="1:28">
      <c r="A52" t="s">
        <v>94</v>
      </c>
      <c r="B52" s="75">
        <v>259.91000000000003</v>
      </c>
      <c r="C52" s="75">
        <v>86.64</v>
      </c>
      <c r="D52" s="135">
        <f t="shared" si="0"/>
        <v>73.949999999999989</v>
      </c>
      <c r="E52" s="75"/>
      <c r="F52" s="78">
        <v>13.6</v>
      </c>
      <c r="G52" s="78">
        <v>13.6</v>
      </c>
      <c r="H52" s="78">
        <v>13.94</v>
      </c>
      <c r="I52">
        <v>81.56</v>
      </c>
      <c r="J52">
        <v>270.14</v>
      </c>
      <c r="K52">
        <v>100.61</v>
      </c>
      <c r="L52">
        <v>1.0900000000000001</v>
      </c>
      <c r="M52">
        <v>34.36</v>
      </c>
      <c r="N52" s="135">
        <v>24.65</v>
      </c>
      <c r="O52" s="135">
        <v>24.65</v>
      </c>
      <c r="P52" s="135">
        <v>24.65</v>
      </c>
      <c r="Q52">
        <v>1.3</v>
      </c>
      <c r="R52">
        <v>127.11</v>
      </c>
      <c r="S52">
        <v>1.81</v>
      </c>
      <c r="T52">
        <v>10.37</v>
      </c>
      <c r="U52">
        <v>3.46</v>
      </c>
      <c r="V52">
        <v>3.45</v>
      </c>
      <c r="W52">
        <v>208.33</v>
      </c>
      <c r="X52">
        <v>41.67</v>
      </c>
      <c r="Y52">
        <v>50</v>
      </c>
      <c r="Z52">
        <v>45.99</v>
      </c>
      <c r="AA52">
        <v>33.33</v>
      </c>
      <c r="AB52">
        <v>16.670000000000002</v>
      </c>
    </row>
    <row r="53" spans="1:28">
      <c r="A53" t="s">
        <v>95</v>
      </c>
      <c r="B53" s="75">
        <v>259.91000000000003</v>
      </c>
      <c r="C53" s="75">
        <v>86.64</v>
      </c>
      <c r="D53" s="135">
        <f t="shared" si="0"/>
        <v>73.949999999999989</v>
      </c>
      <c r="E53" s="75"/>
      <c r="F53" s="78">
        <v>13.64</v>
      </c>
      <c r="G53" s="78">
        <v>13.64</v>
      </c>
      <c r="H53" s="78">
        <v>13.98</v>
      </c>
      <c r="I53">
        <v>81.56</v>
      </c>
      <c r="J53">
        <v>270.14</v>
      </c>
      <c r="K53">
        <v>100.61</v>
      </c>
      <c r="L53">
        <v>1.0900000000000001</v>
      </c>
      <c r="M53">
        <v>33.65</v>
      </c>
      <c r="N53" s="135">
        <v>24.65</v>
      </c>
      <c r="O53" s="135">
        <v>24.65</v>
      </c>
      <c r="P53" s="135">
        <v>24.65</v>
      </c>
      <c r="Q53">
        <v>1.3</v>
      </c>
      <c r="R53">
        <v>126.02</v>
      </c>
      <c r="S53">
        <v>1.81</v>
      </c>
      <c r="T53">
        <v>10.53</v>
      </c>
      <c r="U53">
        <v>3.51</v>
      </c>
      <c r="V53">
        <v>3.5</v>
      </c>
      <c r="W53">
        <v>209.17</v>
      </c>
      <c r="X53">
        <v>41.83</v>
      </c>
      <c r="Y53">
        <v>50</v>
      </c>
      <c r="Z53">
        <v>46.32</v>
      </c>
      <c r="AA53">
        <v>33.33</v>
      </c>
      <c r="AB53">
        <v>16.670000000000002</v>
      </c>
    </row>
    <row r="54" spans="1:28">
      <c r="A54" t="s">
        <v>96</v>
      </c>
      <c r="B54" s="75">
        <v>259.91000000000003</v>
      </c>
      <c r="C54" s="75">
        <v>86.64</v>
      </c>
      <c r="D54" s="135">
        <f t="shared" si="0"/>
        <v>73.949999999999989</v>
      </c>
      <c r="E54" s="75"/>
      <c r="F54" s="78">
        <v>13.56</v>
      </c>
      <c r="G54" s="78">
        <v>13.56</v>
      </c>
      <c r="H54" s="78">
        <v>13.9</v>
      </c>
      <c r="I54">
        <v>81.56</v>
      </c>
      <c r="J54">
        <v>270.14</v>
      </c>
      <c r="K54">
        <v>100.61</v>
      </c>
      <c r="L54">
        <v>1.0900000000000001</v>
      </c>
      <c r="M54">
        <v>32.83</v>
      </c>
      <c r="N54" s="135">
        <v>24.65</v>
      </c>
      <c r="O54" s="135">
        <v>24.65</v>
      </c>
      <c r="P54" s="135">
        <v>24.65</v>
      </c>
      <c r="Q54">
        <v>1.3</v>
      </c>
      <c r="R54">
        <v>124</v>
      </c>
      <c r="S54">
        <v>1.81</v>
      </c>
      <c r="T54">
        <v>10.66</v>
      </c>
      <c r="U54">
        <v>3.55</v>
      </c>
      <c r="V54">
        <v>3.55</v>
      </c>
      <c r="W54">
        <v>210.78</v>
      </c>
      <c r="X54">
        <v>42.16</v>
      </c>
      <c r="Y54">
        <v>50</v>
      </c>
      <c r="Z54">
        <v>46.81</v>
      </c>
      <c r="AA54">
        <v>33.33</v>
      </c>
      <c r="AB54">
        <v>16.670000000000002</v>
      </c>
    </row>
    <row r="55" spans="1:28">
      <c r="A55" t="s">
        <v>97</v>
      </c>
      <c r="B55" s="75">
        <v>259.91000000000003</v>
      </c>
      <c r="C55" s="75">
        <v>86.64</v>
      </c>
      <c r="D55" s="135">
        <f t="shared" si="0"/>
        <v>73.949999999999989</v>
      </c>
      <c r="E55" s="75"/>
      <c r="F55" s="78">
        <v>13.38</v>
      </c>
      <c r="G55" s="78">
        <v>13.38</v>
      </c>
      <c r="H55" s="78">
        <v>13.72</v>
      </c>
      <c r="I55">
        <v>0</v>
      </c>
      <c r="J55">
        <v>270.14</v>
      </c>
      <c r="K55">
        <v>100.61</v>
      </c>
      <c r="L55">
        <v>1.1200000000000001</v>
      </c>
      <c r="M55">
        <v>32.11</v>
      </c>
      <c r="N55" s="135">
        <v>24.65</v>
      </c>
      <c r="O55" s="135">
        <v>24.65</v>
      </c>
      <c r="P55" s="135">
        <v>24.65</v>
      </c>
      <c r="Q55">
        <v>1.3</v>
      </c>
      <c r="R55">
        <v>121.01</v>
      </c>
      <c r="S55">
        <v>1.84</v>
      </c>
      <c r="T55">
        <v>10.9</v>
      </c>
      <c r="U55">
        <v>3.63</v>
      </c>
      <c r="V55">
        <v>3.63</v>
      </c>
      <c r="W55">
        <v>209.05</v>
      </c>
      <c r="X55">
        <v>41.81</v>
      </c>
      <c r="Y55">
        <v>50</v>
      </c>
      <c r="Z55">
        <v>47.55</v>
      </c>
      <c r="AA55">
        <v>33.33</v>
      </c>
      <c r="AB55">
        <v>16.670000000000002</v>
      </c>
    </row>
    <row r="56" spans="1:28">
      <c r="A56" t="s">
        <v>98</v>
      </c>
      <c r="B56" s="75">
        <v>259.91000000000003</v>
      </c>
      <c r="C56" s="75">
        <v>86.64</v>
      </c>
      <c r="D56" s="135">
        <f t="shared" si="0"/>
        <v>73.949999999999989</v>
      </c>
      <c r="E56" s="75"/>
      <c r="F56" s="78">
        <v>13.24</v>
      </c>
      <c r="G56" s="78">
        <v>13.24</v>
      </c>
      <c r="H56" s="78">
        <v>13.57</v>
      </c>
      <c r="I56">
        <v>0</v>
      </c>
      <c r="J56">
        <v>270.14</v>
      </c>
      <c r="K56">
        <v>100.61</v>
      </c>
      <c r="L56">
        <v>1.1200000000000001</v>
      </c>
      <c r="M56">
        <v>31.36</v>
      </c>
      <c r="N56" s="135">
        <v>24.65</v>
      </c>
      <c r="O56" s="135">
        <v>24.65</v>
      </c>
      <c r="P56" s="135">
        <v>24.65</v>
      </c>
      <c r="Q56">
        <v>1.3</v>
      </c>
      <c r="R56">
        <v>116.75</v>
      </c>
      <c r="S56">
        <v>1.84</v>
      </c>
      <c r="T56">
        <v>11.54</v>
      </c>
      <c r="U56">
        <v>3.85</v>
      </c>
      <c r="V56">
        <v>3.83</v>
      </c>
      <c r="W56">
        <v>228.04</v>
      </c>
      <c r="X56">
        <v>45.61</v>
      </c>
      <c r="Y56">
        <v>50</v>
      </c>
      <c r="Z56">
        <v>46.04</v>
      </c>
      <c r="AA56">
        <v>33.33</v>
      </c>
      <c r="AB56">
        <v>16.670000000000002</v>
      </c>
    </row>
    <row r="57" spans="1:28">
      <c r="A57" t="s">
        <v>99</v>
      </c>
      <c r="B57" s="75">
        <v>259.91000000000003</v>
      </c>
      <c r="C57" s="75">
        <v>86.64</v>
      </c>
      <c r="D57" s="135">
        <f t="shared" si="0"/>
        <v>73.949999999999989</v>
      </c>
      <c r="E57" s="75"/>
      <c r="F57" s="78">
        <v>13</v>
      </c>
      <c r="G57" s="78">
        <v>13</v>
      </c>
      <c r="H57" s="78">
        <v>13.33</v>
      </c>
      <c r="I57">
        <v>0</v>
      </c>
      <c r="J57">
        <v>270.14</v>
      </c>
      <c r="K57">
        <v>100.61</v>
      </c>
      <c r="L57">
        <v>1.1200000000000001</v>
      </c>
      <c r="M57">
        <v>21.67</v>
      </c>
      <c r="N57" s="135">
        <v>24.65</v>
      </c>
      <c r="O57" s="135">
        <v>24.65</v>
      </c>
      <c r="P57" s="135">
        <v>24.65</v>
      </c>
      <c r="Q57">
        <v>1.3</v>
      </c>
      <c r="R57">
        <v>111.8</v>
      </c>
      <c r="S57">
        <v>1.84</v>
      </c>
      <c r="T57">
        <v>11.81</v>
      </c>
      <c r="U57">
        <v>3.94</v>
      </c>
      <c r="V57">
        <v>3.92</v>
      </c>
      <c r="W57">
        <v>225.36</v>
      </c>
      <c r="X57">
        <v>45.07</v>
      </c>
      <c r="Y57">
        <v>50</v>
      </c>
      <c r="Z57">
        <v>46.44</v>
      </c>
      <c r="AA57">
        <v>33.33</v>
      </c>
      <c r="AB57">
        <v>16.670000000000002</v>
      </c>
    </row>
    <row r="58" spans="1:28">
      <c r="A58" t="s">
        <v>100</v>
      </c>
      <c r="B58" s="75">
        <v>259.91000000000003</v>
      </c>
      <c r="C58" s="75">
        <v>86.64</v>
      </c>
      <c r="D58" s="135">
        <f t="shared" si="0"/>
        <v>73.949999999999989</v>
      </c>
      <c r="E58" s="75"/>
      <c r="F58" s="78">
        <v>12.77</v>
      </c>
      <c r="G58" s="78">
        <v>12.77</v>
      </c>
      <c r="H58" s="78">
        <v>13.09</v>
      </c>
      <c r="I58">
        <v>0</v>
      </c>
      <c r="J58">
        <v>270.14</v>
      </c>
      <c r="K58">
        <v>100.61</v>
      </c>
      <c r="L58">
        <v>1.1200000000000001</v>
      </c>
      <c r="M58">
        <v>21.6</v>
      </c>
      <c r="N58" s="135">
        <v>24.65</v>
      </c>
      <c r="O58" s="135">
        <v>24.65</v>
      </c>
      <c r="P58" s="135">
        <v>24.65</v>
      </c>
      <c r="Q58">
        <v>1.3</v>
      </c>
      <c r="R58">
        <v>107.71</v>
      </c>
      <c r="S58">
        <v>1.84</v>
      </c>
      <c r="T58">
        <v>12.46</v>
      </c>
      <c r="U58">
        <v>4.1500000000000004</v>
      </c>
      <c r="V58">
        <v>4.1500000000000004</v>
      </c>
      <c r="W58">
        <v>218.83</v>
      </c>
      <c r="X58">
        <v>43.77</v>
      </c>
      <c r="Y58">
        <v>48.08</v>
      </c>
      <c r="Z58">
        <v>46.18</v>
      </c>
      <c r="AA58">
        <v>33.33</v>
      </c>
      <c r="AB58">
        <v>16.670000000000002</v>
      </c>
    </row>
    <row r="59" spans="1:28">
      <c r="A59" t="s">
        <v>101</v>
      </c>
      <c r="B59" s="75">
        <v>259.91000000000003</v>
      </c>
      <c r="C59" s="75">
        <v>86.64</v>
      </c>
      <c r="D59" s="135">
        <f t="shared" si="0"/>
        <v>73.949999999999989</v>
      </c>
      <c r="E59" s="75"/>
      <c r="F59" s="78">
        <v>12.28</v>
      </c>
      <c r="G59" s="78">
        <v>12.28</v>
      </c>
      <c r="H59" s="78">
        <v>12.59</v>
      </c>
      <c r="I59">
        <v>0</v>
      </c>
      <c r="J59">
        <v>270.14</v>
      </c>
      <c r="K59">
        <v>100.61</v>
      </c>
      <c r="L59">
        <v>1.1599999999999999</v>
      </c>
      <c r="M59">
        <v>21.82</v>
      </c>
      <c r="N59" s="135">
        <v>24.65</v>
      </c>
      <c r="O59" s="135">
        <v>24.65</v>
      </c>
      <c r="P59" s="135">
        <v>24.65</v>
      </c>
      <c r="Q59">
        <v>1.37</v>
      </c>
      <c r="R59">
        <v>100.16</v>
      </c>
      <c r="S59">
        <v>1.89</v>
      </c>
      <c r="T59">
        <v>12.53</v>
      </c>
      <c r="U59">
        <v>4.18</v>
      </c>
      <c r="V59">
        <v>4.16</v>
      </c>
      <c r="W59">
        <v>211.29</v>
      </c>
      <c r="X59">
        <v>42.26</v>
      </c>
      <c r="Y59">
        <v>43.6</v>
      </c>
      <c r="Z59">
        <v>45.14</v>
      </c>
      <c r="AA59">
        <v>33.33</v>
      </c>
      <c r="AB59">
        <v>16.670000000000002</v>
      </c>
    </row>
    <row r="60" spans="1:28">
      <c r="A60" t="s">
        <v>102</v>
      </c>
      <c r="B60" s="75">
        <v>259.91000000000003</v>
      </c>
      <c r="C60" s="75">
        <v>86.64</v>
      </c>
      <c r="D60" s="135">
        <f t="shared" si="0"/>
        <v>73.949999999999989</v>
      </c>
      <c r="E60" s="75"/>
      <c r="F60" s="78">
        <v>11.77</v>
      </c>
      <c r="G60" s="78">
        <v>11.77</v>
      </c>
      <c r="H60" s="78">
        <v>12.07</v>
      </c>
      <c r="I60">
        <v>0</v>
      </c>
      <c r="J60">
        <v>270.14</v>
      </c>
      <c r="K60">
        <v>100.61</v>
      </c>
      <c r="L60">
        <v>1.1599999999999999</v>
      </c>
      <c r="M60">
        <v>21.73</v>
      </c>
      <c r="N60" s="135">
        <v>24.65</v>
      </c>
      <c r="O60" s="135">
        <v>24.65</v>
      </c>
      <c r="P60" s="135">
        <v>24.65</v>
      </c>
      <c r="Q60">
        <v>1.37</v>
      </c>
      <c r="R60">
        <v>92.15</v>
      </c>
      <c r="S60">
        <v>1.89</v>
      </c>
      <c r="T60">
        <v>13.25</v>
      </c>
      <c r="U60">
        <v>4.42</v>
      </c>
      <c r="V60">
        <v>4.41</v>
      </c>
      <c r="W60">
        <v>200.58</v>
      </c>
      <c r="X60">
        <v>40.119999999999997</v>
      </c>
      <c r="Y60">
        <v>41.84</v>
      </c>
      <c r="Z60">
        <v>43.63</v>
      </c>
      <c r="AA60">
        <v>31.74</v>
      </c>
      <c r="AB60">
        <v>15.88</v>
      </c>
    </row>
    <row r="61" spans="1:28">
      <c r="A61" t="s">
        <v>103</v>
      </c>
      <c r="B61" s="75">
        <v>259.91000000000003</v>
      </c>
      <c r="C61" s="75">
        <v>86.64</v>
      </c>
      <c r="D61" s="135">
        <f t="shared" si="0"/>
        <v>73.949999999999989</v>
      </c>
      <c r="E61" s="75"/>
      <c r="F61" s="78">
        <v>11.22</v>
      </c>
      <c r="G61" s="78">
        <v>11.22</v>
      </c>
      <c r="H61" s="78">
        <v>11.5</v>
      </c>
      <c r="I61">
        <v>0</v>
      </c>
      <c r="J61">
        <v>270.14</v>
      </c>
      <c r="K61">
        <v>100.61</v>
      </c>
      <c r="L61">
        <v>1.1599999999999999</v>
      </c>
      <c r="M61">
        <v>22.18</v>
      </c>
      <c r="N61" s="135">
        <v>24.65</v>
      </c>
      <c r="O61" s="135">
        <v>24.65</v>
      </c>
      <c r="P61" s="135">
        <v>24.65</v>
      </c>
      <c r="Q61">
        <v>1.37</v>
      </c>
      <c r="R61">
        <v>84.11</v>
      </c>
      <c r="S61">
        <v>1.89</v>
      </c>
      <c r="T61">
        <v>13.85</v>
      </c>
      <c r="U61">
        <v>4.62</v>
      </c>
      <c r="V61">
        <v>4.6100000000000003</v>
      </c>
      <c r="W61">
        <v>190.92</v>
      </c>
      <c r="X61">
        <v>38.18</v>
      </c>
      <c r="Y61">
        <v>39.83</v>
      </c>
      <c r="Z61">
        <v>42.28</v>
      </c>
      <c r="AA61">
        <v>29.93</v>
      </c>
      <c r="AB61">
        <v>14.97</v>
      </c>
    </row>
    <row r="62" spans="1:28">
      <c r="A62" t="s">
        <v>104</v>
      </c>
      <c r="B62" s="75">
        <v>259.91000000000003</v>
      </c>
      <c r="C62" s="75">
        <v>86.64</v>
      </c>
      <c r="D62" s="135">
        <f t="shared" si="0"/>
        <v>73.949999999999989</v>
      </c>
      <c r="E62" s="75"/>
      <c r="F62" s="78">
        <v>10.39</v>
      </c>
      <c r="G62" s="78">
        <v>10.39</v>
      </c>
      <c r="H62" s="78">
        <v>10.65</v>
      </c>
      <c r="I62">
        <v>0</v>
      </c>
      <c r="J62">
        <v>270.14</v>
      </c>
      <c r="K62">
        <v>100.61</v>
      </c>
      <c r="L62">
        <v>1.1599999999999999</v>
      </c>
      <c r="M62">
        <v>23.84</v>
      </c>
      <c r="N62" s="135">
        <v>24.65</v>
      </c>
      <c r="O62" s="135">
        <v>24.65</v>
      </c>
      <c r="P62" s="135">
        <v>24.65</v>
      </c>
      <c r="Q62">
        <v>1.37</v>
      </c>
      <c r="R62">
        <v>75.430000000000007</v>
      </c>
      <c r="S62">
        <v>1.89</v>
      </c>
      <c r="T62">
        <v>19.260000000000002</v>
      </c>
      <c r="U62">
        <v>6.42</v>
      </c>
      <c r="V62">
        <v>6.42</v>
      </c>
      <c r="W62">
        <v>178.87</v>
      </c>
      <c r="X62">
        <v>35.770000000000003</v>
      </c>
      <c r="Y62">
        <v>37.57</v>
      </c>
      <c r="Z62">
        <v>40.68</v>
      </c>
      <c r="AA62">
        <v>27.7</v>
      </c>
      <c r="AB62">
        <v>13.85</v>
      </c>
    </row>
    <row r="63" spans="1:28">
      <c r="A63" t="s">
        <v>105</v>
      </c>
      <c r="B63" s="75">
        <v>259.91000000000003</v>
      </c>
      <c r="C63" s="75">
        <v>86.64</v>
      </c>
      <c r="D63" s="135">
        <f t="shared" si="0"/>
        <v>73.949999999999989</v>
      </c>
      <c r="E63" s="75"/>
      <c r="F63" s="78">
        <v>9.65</v>
      </c>
      <c r="G63" s="78">
        <v>9.65</v>
      </c>
      <c r="H63" s="78">
        <v>9.89</v>
      </c>
      <c r="I63">
        <v>0</v>
      </c>
      <c r="J63">
        <v>270.14</v>
      </c>
      <c r="K63">
        <v>100.61</v>
      </c>
      <c r="L63">
        <v>1.1599999999999999</v>
      </c>
      <c r="M63">
        <v>24.93</v>
      </c>
      <c r="N63" s="135">
        <v>24.65</v>
      </c>
      <c r="O63" s="135">
        <v>24.65</v>
      </c>
      <c r="P63" s="135">
        <v>24.65</v>
      </c>
      <c r="Q63">
        <v>1.37</v>
      </c>
      <c r="R63">
        <v>67.599999999999994</v>
      </c>
      <c r="S63">
        <v>1.89</v>
      </c>
      <c r="T63">
        <v>20.73</v>
      </c>
      <c r="U63">
        <v>6.91</v>
      </c>
      <c r="V63">
        <v>6.91</v>
      </c>
      <c r="W63">
        <v>166.51</v>
      </c>
      <c r="X63">
        <v>33.299999999999997</v>
      </c>
      <c r="Y63">
        <v>35.020000000000003</v>
      </c>
      <c r="Z63">
        <v>36.619999999999997</v>
      </c>
      <c r="AA63">
        <v>25.24</v>
      </c>
      <c r="AB63">
        <v>12.62</v>
      </c>
    </row>
    <row r="64" spans="1:28">
      <c r="A64" t="s">
        <v>106</v>
      </c>
      <c r="B64" s="75">
        <v>259.91000000000003</v>
      </c>
      <c r="C64" s="75">
        <v>86.64</v>
      </c>
      <c r="D64" s="135">
        <f t="shared" si="0"/>
        <v>73.949999999999989</v>
      </c>
      <c r="E64" s="75"/>
      <c r="F64" s="78">
        <v>8.67</v>
      </c>
      <c r="G64" s="78">
        <v>8.67</v>
      </c>
      <c r="H64" s="78">
        <v>8.8800000000000008</v>
      </c>
      <c r="I64">
        <v>0</v>
      </c>
      <c r="J64">
        <v>270.14</v>
      </c>
      <c r="K64">
        <v>100.61</v>
      </c>
      <c r="L64">
        <v>1.1599999999999999</v>
      </c>
      <c r="M64">
        <v>20.170000000000002</v>
      </c>
      <c r="N64" s="135">
        <v>24.65</v>
      </c>
      <c r="O64" s="135">
        <v>24.65</v>
      </c>
      <c r="P64" s="135">
        <v>24.65</v>
      </c>
      <c r="Q64">
        <v>1.37</v>
      </c>
      <c r="R64">
        <v>59.88</v>
      </c>
      <c r="S64">
        <v>1.89</v>
      </c>
      <c r="T64">
        <v>20.83</v>
      </c>
      <c r="U64">
        <v>6.94</v>
      </c>
      <c r="V64">
        <v>6.95</v>
      </c>
      <c r="W64">
        <v>152.13</v>
      </c>
      <c r="X64">
        <v>30.43</v>
      </c>
      <c r="Y64">
        <v>32.159999999999997</v>
      </c>
      <c r="Z64">
        <v>34.119999999999997</v>
      </c>
      <c r="AA64">
        <v>22.63</v>
      </c>
      <c r="AB64">
        <v>11.32</v>
      </c>
    </row>
    <row r="65" spans="1:28">
      <c r="A65" t="s">
        <v>107</v>
      </c>
      <c r="B65" s="75">
        <v>259.91000000000003</v>
      </c>
      <c r="C65" s="75">
        <v>86.64</v>
      </c>
      <c r="D65" s="135">
        <f t="shared" si="0"/>
        <v>73.949999999999989</v>
      </c>
      <c r="E65" s="75"/>
      <c r="F65" s="78">
        <v>7.7</v>
      </c>
      <c r="G65" s="78">
        <v>7.7</v>
      </c>
      <c r="H65" s="78">
        <v>7.9</v>
      </c>
      <c r="I65">
        <v>0</v>
      </c>
      <c r="J65">
        <v>270.14</v>
      </c>
      <c r="K65">
        <v>100.61</v>
      </c>
      <c r="L65">
        <v>1.2</v>
      </c>
      <c r="M65">
        <v>20.21</v>
      </c>
      <c r="N65" s="135">
        <v>24.65</v>
      </c>
      <c r="O65" s="135">
        <v>24.65</v>
      </c>
      <c r="P65" s="135">
        <v>24.65</v>
      </c>
      <c r="Q65">
        <v>1.37</v>
      </c>
      <c r="R65">
        <v>51.71</v>
      </c>
      <c r="S65">
        <v>1.89</v>
      </c>
      <c r="T65">
        <v>20.63</v>
      </c>
      <c r="U65">
        <v>6.88</v>
      </c>
      <c r="V65">
        <v>6.87</v>
      </c>
      <c r="W65">
        <v>133.86000000000001</v>
      </c>
      <c r="X65">
        <v>26.77</v>
      </c>
      <c r="Y65">
        <v>28.93</v>
      </c>
      <c r="Z65">
        <v>31.5</v>
      </c>
      <c r="AA65">
        <v>19.96</v>
      </c>
      <c r="AB65">
        <v>9.99</v>
      </c>
    </row>
    <row r="66" spans="1:28">
      <c r="A66" t="s">
        <v>108</v>
      </c>
      <c r="B66" s="75">
        <v>259.91000000000003</v>
      </c>
      <c r="C66" s="75">
        <v>86.64</v>
      </c>
      <c r="D66" s="135">
        <f t="shared" si="0"/>
        <v>73.949999999999989</v>
      </c>
      <c r="E66" s="75"/>
      <c r="F66" s="78">
        <v>6.82</v>
      </c>
      <c r="G66" s="78">
        <v>6.82</v>
      </c>
      <c r="H66" s="78">
        <v>6.99</v>
      </c>
      <c r="I66">
        <v>0</v>
      </c>
      <c r="J66">
        <v>270.14</v>
      </c>
      <c r="K66">
        <v>100.61</v>
      </c>
      <c r="L66">
        <v>1.2</v>
      </c>
      <c r="M66">
        <v>20.38</v>
      </c>
      <c r="N66" s="135">
        <v>24.65</v>
      </c>
      <c r="O66" s="135">
        <v>24.65</v>
      </c>
      <c r="P66" s="135">
        <v>24.65</v>
      </c>
      <c r="Q66">
        <v>1.37</v>
      </c>
      <c r="R66">
        <v>43.45</v>
      </c>
      <c r="S66">
        <v>1.89</v>
      </c>
      <c r="T66">
        <v>20.51</v>
      </c>
      <c r="U66">
        <v>6.84</v>
      </c>
      <c r="V66">
        <v>6.82</v>
      </c>
      <c r="W66">
        <v>115.12</v>
      </c>
      <c r="X66">
        <v>23.02</v>
      </c>
      <c r="Y66">
        <v>25.3</v>
      </c>
      <c r="Z66">
        <v>28.79</v>
      </c>
      <c r="AA66">
        <v>17.22</v>
      </c>
      <c r="AB66">
        <v>8.61</v>
      </c>
    </row>
    <row r="67" spans="1:28">
      <c r="A67" t="s">
        <v>109</v>
      </c>
      <c r="B67" s="75">
        <v>259.91000000000003</v>
      </c>
      <c r="C67" s="75">
        <v>86.64</v>
      </c>
      <c r="D67" s="135">
        <f t="shared" si="0"/>
        <v>73.949999999999989</v>
      </c>
      <c r="E67" s="75"/>
      <c r="F67" s="78">
        <v>5.74</v>
      </c>
      <c r="G67" s="78">
        <v>5.74</v>
      </c>
      <c r="H67" s="78">
        <v>5.88</v>
      </c>
      <c r="I67">
        <v>66</v>
      </c>
      <c r="J67">
        <v>270.14</v>
      </c>
      <c r="K67">
        <v>100.61</v>
      </c>
      <c r="L67">
        <v>1.2</v>
      </c>
      <c r="M67">
        <v>20.57</v>
      </c>
      <c r="N67" s="135">
        <v>24.65</v>
      </c>
      <c r="O67" s="135">
        <v>24.65</v>
      </c>
      <c r="P67" s="135">
        <v>24.65</v>
      </c>
      <c r="Q67">
        <v>1.37</v>
      </c>
      <c r="R67">
        <v>34.94</v>
      </c>
      <c r="S67">
        <v>1.84</v>
      </c>
      <c r="T67">
        <v>19.95</v>
      </c>
      <c r="U67">
        <v>6.65</v>
      </c>
      <c r="V67">
        <v>6.65</v>
      </c>
      <c r="W67">
        <v>96.01</v>
      </c>
      <c r="X67">
        <v>19.2</v>
      </c>
      <c r="Y67">
        <v>21.37</v>
      </c>
      <c r="Z67">
        <v>25.98</v>
      </c>
      <c r="AA67">
        <v>15.84</v>
      </c>
      <c r="AB67">
        <v>7.92</v>
      </c>
    </row>
    <row r="68" spans="1:28">
      <c r="A68" t="s">
        <v>110</v>
      </c>
      <c r="B68" s="75">
        <v>259.91000000000003</v>
      </c>
      <c r="C68" s="75">
        <v>86.64</v>
      </c>
      <c r="D68" s="135">
        <f t="shared" ref="D68:D98" si="1">N68+O68+P68</f>
        <v>61.39</v>
      </c>
      <c r="E68" s="75"/>
      <c r="F68" s="78">
        <v>4.67</v>
      </c>
      <c r="G68" s="78">
        <v>4.67</v>
      </c>
      <c r="H68" s="78">
        <v>4.79</v>
      </c>
      <c r="I68">
        <v>66</v>
      </c>
      <c r="J68">
        <v>270.14</v>
      </c>
      <c r="K68">
        <v>100.61</v>
      </c>
      <c r="L68">
        <v>1.2</v>
      </c>
      <c r="M68">
        <v>13.23</v>
      </c>
      <c r="N68" s="135">
        <v>20.82</v>
      </c>
      <c r="O68" s="135">
        <v>20.81</v>
      </c>
      <c r="P68" s="135">
        <v>19.760000000000002</v>
      </c>
      <c r="Q68">
        <v>1.37</v>
      </c>
      <c r="R68">
        <v>25.84</v>
      </c>
      <c r="S68">
        <v>1.84</v>
      </c>
      <c r="T68">
        <v>19.36</v>
      </c>
      <c r="U68">
        <v>6.45</v>
      </c>
      <c r="V68">
        <v>6.45</v>
      </c>
      <c r="W68">
        <v>78.489999999999995</v>
      </c>
      <c r="X68">
        <v>15.7</v>
      </c>
      <c r="Y68">
        <v>17.36</v>
      </c>
      <c r="Z68">
        <v>22.62</v>
      </c>
      <c r="AA68">
        <v>12.67</v>
      </c>
      <c r="AB68">
        <v>6.33</v>
      </c>
    </row>
    <row r="69" spans="1:28">
      <c r="A69" t="s">
        <v>111</v>
      </c>
      <c r="B69" s="75">
        <v>259.91000000000003</v>
      </c>
      <c r="C69" s="75">
        <v>86.64</v>
      </c>
      <c r="D69" s="135">
        <f t="shared" si="1"/>
        <v>34.730000000000004</v>
      </c>
      <c r="E69" s="75"/>
      <c r="F69" s="78">
        <v>3.28</v>
      </c>
      <c r="G69" s="78">
        <v>3.28</v>
      </c>
      <c r="H69" s="78">
        <v>3.35</v>
      </c>
      <c r="I69">
        <v>81.56</v>
      </c>
      <c r="J69">
        <v>270.14</v>
      </c>
      <c r="K69">
        <v>100.61</v>
      </c>
      <c r="L69">
        <v>1.2</v>
      </c>
      <c r="M69">
        <v>13.14</v>
      </c>
      <c r="N69" s="135">
        <v>10.9</v>
      </c>
      <c r="O69" s="135">
        <v>13.53</v>
      </c>
      <c r="P69" s="135">
        <v>10.3</v>
      </c>
      <c r="Q69">
        <v>1.22</v>
      </c>
      <c r="R69">
        <v>18</v>
      </c>
      <c r="S69">
        <v>1.84</v>
      </c>
      <c r="T69">
        <v>19.61</v>
      </c>
      <c r="U69">
        <v>6.54</v>
      </c>
      <c r="V69">
        <v>6.53</v>
      </c>
      <c r="W69">
        <v>61.65</v>
      </c>
      <c r="X69">
        <v>12.33</v>
      </c>
      <c r="Y69">
        <v>13.57</v>
      </c>
      <c r="Z69">
        <v>18.75</v>
      </c>
      <c r="AA69">
        <v>9.7799999999999994</v>
      </c>
      <c r="AB69">
        <v>4.8899999999999997</v>
      </c>
    </row>
    <row r="70" spans="1:28">
      <c r="A70" t="s">
        <v>112</v>
      </c>
      <c r="B70" s="75">
        <v>259.91000000000003</v>
      </c>
      <c r="C70" s="75">
        <v>86.64</v>
      </c>
      <c r="D70" s="135">
        <f t="shared" si="1"/>
        <v>15.23</v>
      </c>
      <c r="E70" s="75"/>
      <c r="F70" s="78">
        <v>2.12</v>
      </c>
      <c r="G70" s="78">
        <v>2.12</v>
      </c>
      <c r="H70" s="78">
        <v>2.17</v>
      </c>
      <c r="I70">
        <v>81.56</v>
      </c>
      <c r="J70">
        <v>270.14</v>
      </c>
      <c r="K70">
        <v>100.61</v>
      </c>
      <c r="L70">
        <v>1.2</v>
      </c>
      <c r="M70">
        <v>14.33</v>
      </c>
      <c r="N70" s="135">
        <v>4.3899999999999997</v>
      </c>
      <c r="O70" s="135">
        <v>6.69</v>
      </c>
      <c r="P70" s="135">
        <v>4.1500000000000004</v>
      </c>
      <c r="Q70">
        <v>1.22</v>
      </c>
      <c r="R70">
        <v>10.76</v>
      </c>
      <c r="S70">
        <v>1.84</v>
      </c>
      <c r="T70">
        <v>19.62</v>
      </c>
      <c r="U70">
        <v>6.54</v>
      </c>
      <c r="V70">
        <v>6.54</v>
      </c>
      <c r="W70">
        <v>46.67</v>
      </c>
      <c r="X70">
        <v>9.33</v>
      </c>
      <c r="Y70">
        <v>10.19</v>
      </c>
      <c r="Z70">
        <v>15.19</v>
      </c>
      <c r="AA70">
        <v>7.4</v>
      </c>
      <c r="AB70">
        <v>3.7</v>
      </c>
    </row>
    <row r="71" spans="1:28">
      <c r="A71" t="s">
        <v>113</v>
      </c>
      <c r="B71" s="75">
        <v>259.91000000000003</v>
      </c>
      <c r="C71" s="75">
        <v>86.64</v>
      </c>
      <c r="D71" s="135">
        <f t="shared" si="1"/>
        <v>3.04</v>
      </c>
      <c r="E71" s="75"/>
      <c r="F71" s="78">
        <v>1.1000000000000001</v>
      </c>
      <c r="G71" s="78">
        <v>1.1000000000000001</v>
      </c>
      <c r="H71" s="78">
        <v>1.1299999999999999</v>
      </c>
      <c r="I71">
        <v>81.56</v>
      </c>
      <c r="J71">
        <v>270.14</v>
      </c>
      <c r="K71">
        <v>100.61</v>
      </c>
      <c r="L71">
        <v>1.2</v>
      </c>
      <c r="M71">
        <v>15.04</v>
      </c>
      <c r="N71" s="135">
        <v>0.71</v>
      </c>
      <c r="O71" s="135">
        <v>1.66</v>
      </c>
      <c r="P71" s="135">
        <v>0.67</v>
      </c>
      <c r="Q71">
        <v>1.22</v>
      </c>
      <c r="R71">
        <v>5.81</v>
      </c>
      <c r="S71">
        <v>1.84</v>
      </c>
      <c r="T71">
        <v>19.21</v>
      </c>
      <c r="U71">
        <v>6.4</v>
      </c>
      <c r="V71">
        <v>6.41</v>
      </c>
      <c r="W71">
        <v>34.4</v>
      </c>
      <c r="X71">
        <v>6.88</v>
      </c>
      <c r="Y71">
        <v>7.29</v>
      </c>
      <c r="Z71">
        <v>11.79</v>
      </c>
      <c r="AA71">
        <v>5.37</v>
      </c>
      <c r="AB71">
        <v>2.69</v>
      </c>
    </row>
    <row r="72" spans="1:28">
      <c r="A72" t="s">
        <v>114</v>
      </c>
      <c r="B72" s="75">
        <v>259.91000000000003</v>
      </c>
      <c r="C72" s="75">
        <v>86.64</v>
      </c>
      <c r="D72" s="135">
        <f t="shared" si="1"/>
        <v>0.45</v>
      </c>
      <c r="E72" s="75"/>
      <c r="F72" s="78">
        <v>0.5</v>
      </c>
      <c r="G72" s="78">
        <v>0.5</v>
      </c>
      <c r="H72" s="78">
        <v>0.51</v>
      </c>
      <c r="I72">
        <v>81.56</v>
      </c>
      <c r="J72">
        <v>270.14</v>
      </c>
      <c r="K72">
        <v>100.61</v>
      </c>
      <c r="L72">
        <v>1.2</v>
      </c>
      <c r="M72">
        <v>15.14</v>
      </c>
      <c r="N72" s="135">
        <v>0</v>
      </c>
      <c r="O72" s="135">
        <v>0.45</v>
      </c>
      <c r="P72" s="135">
        <v>0</v>
      </c>
      <c r="Q72">
        <v>1.22</v>
      </c>
      <c r="R72">
        <v>2.58</v>
      </c>
      <c r="S72">
        <v>1.84</v>
      </c>
      <c r="T72">
        <v>18.66</v>
      </c>
      <c r="U72">
        <v>6.22</v>
      </c>
      <c r="V72">
        <v>6.22</v>
      </c>
      <c r="W72">
        <v>23.91</v>
      </c>
      <c r="X72">
        <v>4.78</v>
      </c>
      <c r="Y72">
        <v>4.87</v>
      </c>
      <c r="Z72">
        <v>7.8</v>
      </c>
      <c r="AA72">
        <v>3.25</v>
      </c>
      <c r="AB72">
        <v>1.63</v>
      </c>
    </row>
    <row r="73" spans="1:28">
      <c r="A73" t="s">
        <v>115</v>
      </c>
      <c r="B73" s="75">
        <v>259.91000000000003</v>
      </c>
      <c r="C73" s="75">
        <v>86.64</v>
      </c>
      <c r="D73" s="135">
        <f t="shared" si="1"/>
        <v>0</v>
      </c>
      <c r="E73" s="75"/>
      <c r="F73" s="78">
        <v>0.13</v>
      </c>
      <c r="G73" s="78">
        <v>0.13</v>
      </c>
      <c r="H73" s="78">
        <v>0.13</v>
      </c>
      <c r="I73">
        <v>81.56</v>
      </c>
      <c r="J73">
        <v>270.14</v>
      </c>
      <c r="K73">
        <v>100.61</v>
      </c>
      <c r="L73">
        <v>1.1200000000000001</v>
      </c>
      <c r="M73">
        <v>15.26</v>
      </c>
      <c r="N73" s="135">
        <v>0</v>
      </c>
      <c r="O73" s="135">
        <v>0</v>
      </c>
      <c r="P73" s="135">
        <v>0</v>
      </c>
      <c r="Q73">
        <v>1.22</v>
      </c>
      <c r="R73">
        <v>0.44</v>
      </c>
      <c r="S73">
        <v>1.84</v>
      </c>
      <c r="T73">
        <v>19.73</v>
      </c>
      <c r="U73">
        <v>6.58</v>
      </c>
      <c r="V73">
        <v>6.57</v>
      </c>
      <c r="W73">
        <v>13.78</v>
      </c>
      <c r="X73">
        <v>2.76</v>
      </c>
      <c r="Y73">
        <v>2.97</v>
      </c>
      <c r="Z73">
        <v>6.5</v>
      </c>
      <c r="AA73">
        <v>1.1399999999999999</v>
      </c>
      <c r="AB73">
        <v>0.56999999999999995</v>
      </c>
    </row>
    <row r="74" spans="1:28">
      <c r="A74" t="s">
        <v>116</v>
      </c>
      <c r="B74" s="75">
        <v>259.91000000000003</v>
      </c>
      <c r="C74" s="75">
        <v>86.64</v>
      </c>
      <c r="D74" s="135">
        <f t="shared" si="1"/>
        <v>0</v>
      </c>
      <c r="E74" s="75"/>
      <c r="F74" s="78">
        <v>0</v>
      </c>
      <c r="G74" s="78">
        <v>0</v>
      </c>
      <c r="H74" s="78">
        <v>0</v>
      </c>
      <c r="I74">
        <v>81.56</v>
      </c>
      <c r="J74">
        <v>270.14</v>
      </c>
      <c r="K74">
        <v>100.61</v>
      </c>
      <c r="L74">
        <v>1.1200000000000001</v>
      </c>
      <c r="M74">
        <v>16.57</v>
      </c>
      <c r="N74" s="135">
        <v>0</v>
      </c>
      <c r="O74" s="135">
        <v>0</v>
      </c>
      <c r="P74" s="135">
        <v>0</v>
      </c>
      <c r="Q74">
        <v>1.22</v>
      </c>
      <c r="R74">
        <v>0</v>
      </c>
      <c r="S74">
        <v>1.84</v>
      </c>
      <c r="T74">
        <v>19.3</v>
      </c>
      <c r="U74">
        <v>6.43</v>
      </c>
      <c r="V74">
        <v>6.43</v>
      </c>
      <c r="W74">
        <v>6.17</v>
      </c>
      <c r="X74">
        <v>1.23</v>
      </c>
      <c r="Y74">
        <v>1.57</v>
      </c>
      <c r="Z74">
        <v>6.5</v>
      </c>
      <c r="AA74">
        <v>0.09</v>
      </c>
      <c r="AB74">
        <v>0.04</v>
      </c>
    </row>
    <row r="75" spans="1:28">
      <c r="A75" t="s">
        <v>117</v>
      </c>
      <c r="B75" s="75">
        <v>259.91000000000003</v>
      </c>
      <c r="C75" s="75">
        <v>86.64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81.56</v>
      </c>
      <c r="J75">
        <v>270.14</v>
      </c>
      <c r="K75">
        <v>100.61</v>
      </c>
      <c r="L75">
        <v>1.1200000000000001</v>
      </c>
      <c r="M75">
        <v>12.57</v>
      </c>
      <c r="N75" s="135">
        <v>0</v>
      </c>
      <c r="O75" s="135">
        <v>0</v>
      </c>
      <c r="P75" s="135">
        <v>0</v>
      </c>
      <c r="Q75">
        <v>1.22</v>
      </c>
      <c r="R75">
        <v>0</v>
      </c>
      <c r="S75">
        <v>1.84</v>
      </c>
      <c r="T75">
        <v>23.71</v>
      </c>
      <c r="U75">
        <v>7.9</v>
      </c>
      <c r="V75">
        <v>7.9</v>
      </c>
      <c r="W75">
        <v>1.74</v>
      </c>
      <c r="X75">
        <v>0.35</v>
      </c>
      <c r="Y75">
        <v>0.71</v>
      </c>
      <c r="Z75">
        <v>5.61</v>
      </c>
      <c r="AA75">
        <v>0</v>
      </c>
      <c r="AB75">
        <v>0</v>
      </c>
    </row>
    <row r="76" spans="1:28">
      <c r="A76" t="s">
        <v>118</v>
      </c>
      <c r="B76" s="75">
        <v>259.91000000000003</v>
      </c>
      <c r="C76" s="75">
        <v>86.64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81.56</v>
      </c>
      <c r="J76">
        <v>270.14</v>
      </c>
      <c r="K76">
        <v>100.61</v>
      </c>
      <c r="L76">
        <v>1.1200000000000001</v>
      </c>
      <c r="M76">
        <v>12.64</v>
      </c>
      <c r="N76" s="135">
        <v>0</v>
      </c>
      <c r="O76" s="135">
        <v>0</v>
      </c>
      <c r="P76" s="135">
        <v>0</v>
      </c>
      <c r="Q76">
        <v>1.22</v>
      </c>
      <c r="R76">
        <v>0</v>
      </c>
      <c r="S76">
        <v>1.84</v>
      </c>
      <c r="T76">
        <v>24.06</v>
      </c>
      <c r="U76">
        <v>8.02</v>
      </c>
      <c r="V76">
        <v>8.01</v>
      </c>
      <c r="W76">
        <v>0.35</v>
      </c>
      <c r="X76">
        <v>7.0000000000000007E-2</v>
      </c>
      <c r="Y76">
        <v>0.25</v>
      </c>
      <c r="Z76">
        <v>2.5099999999999998</v>
      </c>
      <c r="AA76">
        <v>0</v>
      </c>
      <c r="AB76">
        <v>0</v>
      </c>
    </row>
    <row r="77" spans="1:28">
      <c r="A77" t="s">
        <v>119</v>
      </c>
      <c r="B77" s="75">
        <v>259.91000000000003</v>
      </c>
      <c r="C77" s="75">
        <v>86.64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81.56</v>
      </c>
      <c r="J77">
        <v>270.14</v>
      </c>
      <c r="K77">
        <v>100.61</v>
      </c>
      <c r="L77">
        <v>1.1200000000000001</v>
      </c>
      <c r="M77">
        <v>12.61</v>
      </c>
      <c r="N77" s="135">
        <v>0</v>
      </c>
      <c r="O77" s="135">
        <v>0</v>
      </c>
      <c r="P77" s="135">
        <v>0</v>
      </c>
      <c r="Q77">
        <v>1.22</v>
      </c>
      <c r="R77">
        <v>0</v>
      </c>
      <c r="S77">
        <v>1.84</v>
      </c>
      <c r="T77">
        <v>24.26</v>
      </c>
      <c r="U77">
        <v>8.09</v>
      </c>
      <c r="V77">
        <v>8.08</v>
      </c>
      <c r="W77">
        <v>0</v>
      </c>
      <c r="X77">
        <v>0</v>
      </c>
      <c r="Y77">
        <v>7.0000000000000007E-2</v>
      </c>
      <c r="Z77">
        <v>0</v>
      </c>
      <c r="AA77">
        <v>0</v>
      </c>
      <c r="AB77">
        <v>0</v>
      </c>
    </row>
    <row r="78" spans="1:28">
      <c r="A78" t="s">
        <v>120</v>
      </c>
      <c r="B78" s="75">
        <v>259.91000000000003</v>
      </c>
      <c r="C78" s="75">
        <v>86.64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81.56</v>
      </c>
      <c r="J78">
        <v>270.14</v>
      </c>
      <c r="K78">
        <v>100.61</v>
      </c>
      <c r="L78">
        <v>1.1200000000000001</v>
      </c>
      <c r="M78">
        <v>12.67</v>
      </c>
      <c r="N78" s="135">
        <v>0</v>
      </c>
      <c r="O78" s="135">
        <v>0</v>
      </c>
      <c r="P78" s="135">
        <v>0</v>
      </c>
      <c r="Q78">
        <v>1.22</v>
      </c>
      <c r="R78">
        <v>0</v>
      </c>
      <c r="S78">
        <v>1.84</v>
      </c>
      <c r="T78">
        <v>24.55</v>
      </c>
      <c r="U78">
        <v>8.18</v>
      </c>
      <c r="V78">
        <v>8.19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</row>
    <row r="79" spans="1:28">
      <c r="A79" t="s">
        <v>121</v>
      </c>
      <c r="B79" s="75">
        <v>259.91000000000003</v>
      </c>
      <c r="C79" s="75">
        <v>86.64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81.56</v>
      </c>
      <c r="J79">
        <v>270.14</v>
      </c>
      <c r="K79">
        <v>100.61</v>
      </c>
      <c r="L79">
        <v>1.1200000000000001</v>
      </c>
      <c r="M79">
        <v>12.96</v>
      </c>
      <c r="N79" s="135">
        <v>0</v>
      </c>
      <c r="O79" s="135">
        <v>0</v>
      </c>
      <c r="P79" s="135">
        <v>0</v>
      </c>
      <c r="Q79">
        <v>1.22</v>
      </c>
      <c r="R79">
        <v>0</v>
      </c>
      <c r="S79">
        <v>1.84</v>
      </c>
      <c r="T79">
        <v>24.66</v>
      </c>
      <c r="U79">
        <v>8.2200000000000006</v>
      </c>
      <c r="V79">
        <v>8.2200000000000006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</row>
    <row r="80" spans="1:28">
      <c r="A80" t="s">
        <v>122</v>
      </c>
      <c r="B80" s="75">
        <v>259.91000000000003</v>
      </c>
      <c r="C80" s="75">
        <v>86.64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81.56</v>
      </c>
      <c r="J80">
        <v>270.14</v>
      </c>
      <c r="K80">
        <v>100.61</v>
      </c>
      <c r="L80">
        <v>1.1200000000000001</v>
      </c>
      <c r="M80">
        <v>13.13</v>
      </c>
      <c r="N80" s="135">
        <v>0</v>
      </c>
      <c r="O80" s="135">
        <v>0</v>
      </c>
      <c r="P80" s="135">
        <v>0</v>
      </c>
      <c r="Q80">
        <v>1.22</v>
      </c>
      <c r="R80">
        <v>0</v>
      </c>
      <c r="S80">
        <v>1.84</v>
      </c>
      <c r="T80">
        <v>25.97</v>
      </c>
      <c r="U80">
        <v>8.66</v>
      </c>
      <c r="V80">
        <v>8.65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</row>
    <row r="81" spans="1:28">
      <c r="A81" t="s">
        <v>123</v>
      </c>
      <c r="B81" s="75">
        <v>259.91000000000003</v>
      </c>
      <c r="C81" s="75">
        <v>86.64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81.56</v>
      </c>
      <c r="J81">
        <v>270.14</v>
      </c>
      <c r="K81">
        <v>100.61</v>
      </c>
      <c r="L81">
        <v>1.0900000000000001</v>
      </c>
      <c r="M81">
        <v>13.25</v>
      </c>
      <c r="N81" s="135">
        <v>0</v>
      </c>
      <c r="O81" s="135">
        <v>0</v>
      </c>
      <c r="P81" s="135">
        <v>0</v>
      </c>
      <c r="Q81">
        <v>1.22</v>
      </c>
      <c r="R81">
        <v>0</v>
      </c>
      <c r="S81">
        <v>1.84</v>
      </c>
      <c r="T81">
        <v>26.15</v>
      </c>
      <c r="U81">
        <v>8.7200000000000006</v>
      </c>
      <c r="V81">
        <v>8.6999999999999993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259.91000000000003</v>
      </c>
      <c r="C82" s="75">
        <v>86.64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81.56</v>
      </c>
      <c r="J82">
        <v>270.14</v>
      </c>
      <c r="K82">
        <v>100.61</v>
      </c>
      <c r="L82">
        <v>1.0900000000000001</v>
      </c>
      <c r="M82">
        <v>12.96</v>
      </c>
      <c r="N82" s="135">
        <v>0</v>
      </c>
      <c r="O82" s="135">
        <v>0</v>
      </c>
      <c r="P82" s="135">
        <v>0</v>
      </c>
      <c r="Q82">
        <v>1.22</v>
      </c>
      <c r="R82">
        <v>0</v>
      </c>
      <c r="S82">
        <v>1.84</v>
      </c>
      <c r="T82">
        <v>26.9</v>
      </c>
      <c r="U82">
        <v>8.9700000000000006</v>
      </c>
      <c r="V82">
        <v>8.9499999999999993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259.91000000000003</v>
      </c>
      <c r="C83" s="75">
        <v>86.64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66</v>
      </c>
      <c r="J83">
        <v>270.14</v>
      </c>
      <c r="K83">
        <v>100.61</v>
      </c>
      <c r="L83">
        <v>1.0900000000000001</v>
      </c>
      <c r="M83">
        <v>13.42</v>
      </c>
      <c r="N83" s="135">
        <v>0</v>
      </c>
      <c r="O83" s="135">
        <v>0</v>
      </c>
      <c r="P83" s="135">
        <v>0</v>
      </c>
      <c r="Q83">
        <v>1.22</v>
      </c>
      <c r="R83">
        <v>0</v>
      </c>
      <c r="S83">
        <v>1.81</v>
      </c>
      <c r="T83">
        <v>27.04</v>
      </c>
      <c r="U83">
        <v>9.01</v>
      </c>
      <c r="V83">
        <v>9.02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259.91000000000003</v>
      </c>
      <c r="C84" s="75">
        <v>86.64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66</v>
      </c>
      <c r="J84">
        <v>270.14</v>
      </c>
      <c r="K84">
        <v>100.61</v>
      </c>
      <c r="L84">
        <v>1.0900000000000001</v>
      </c>
      <c r="M84">
        <v>13.98</v>
      </c>
      <c r="N84" s="135">
        <v>0</v>
      </c>
      <c r="O84" s="135">
        <v>0</v>
      </c>
      <c r="P84" s="135">
        <v>0</v>
      </c>
      <c r="Q84">
        <v>1.22</v>
      </c>
      <c r="R84">
        <v>0</v>
      </c>
      <c r="S84">
        <v>1.81</v>
      </c>
      <c r="T84">
        <v>27</v>
      </c>
      <c r="U84">
        <v>9</v>
      </c>
      <c r="V84">
        <v>9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259.91000000000003</v>
      </c>
      <c r="C85" s="75">
        <v>86.64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66</v>
      </c>
      <c r="J85">
        <v>270.14</v>
      </c>
      <c r="K85">
        <v>100.61</v>
      </c>
      <c r="L85">
        <v>1.0900000000000001</v>
      </c>
      <c r="M85">
        <v>14.47</v>
      </c>
      <c r="N85" s="135">
        <v>0</v>
      </c>
      <c r="O85" s="135">
        <v>0</v>
      </c>
      <c r="P85" s="135">
        <v>0</v>
      </c>
      <c r="Q85">
        <v>1.22</v>
      </c>
      <c r="R85">
        <v>0</v>
      </c>
      <c r="S85">
        <v>1.81</v>
      </c>
      <c r="T85">
        <v>28.54</v>
      </c>
      <c r="U85">
        <v>9.51</v>
      </c>
      <c r="V85">
        <v>9.51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259.91000000000003</v>
      </c>
      <c r="C86" s="75">
        <v>86.64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66</v>
      </c>
      <c r="J86">
        <v>270.14</v>
      </c>
      <c r="K86">
        <v>100.61</v>
      </c>
      <c r="L86">
        <v>1.0900000000000001</v>
      </c>
      <c r="M86">
        <v>14.56</v>
      </c>
      <c r="N86" s="135">
        <v>0</v>
      </c>
      <c r="O86" s="135">
        <v>0</v>
      </c>
      <c r="P86" s="135">
        <v>0</v>
      </c>
      <c r="Q86">
        <v>1.22</v>
      </c>
      <c r="R86">
        <v>0</v>
      </c>
      <c r="S86">
        <v>1.81</v>
      </c>
      <c r="T86">
        <v>43.06</v>
      </c>
      <c r="U86">
        <v>14.35</v>
      </c>
      <c r="V86">
        <v>14.35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259.91000000000003</v>
      </c>
      <c r="C87" s="75">
        <v>86.64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66</v>
      </c>
      <c r="J87">
        <v>270.14</v>
      </c>
      <c r="K87">
        <v>100.61</v>
      </c>
      <c r="L87">
        <v>1.0900000000000001</v>
      </c>
      <c r="M87">
        <v>14.61</v>
      </c>
      <c r="N87" s="135">
        <v>0</v>
      </c>
      <c r="O87" s="135">
        <v>0</v>
      </c>
      <c r="P87" s="135">
        <v>0</v>
      </c>
      <c r="Q87">
        <v>1.22</v>
      </c>
      <c r="R87">
        <v>0</v>
      </c>
      <c r="S87">
        <v>1.81</v>
      </c>
      <c r="T87">
        <v>43.04</v>
      </c>
      <c r="U87">
        <v>14.35</v>
      </c>
      <c r="V87">
        <v>14.33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259.91000000000003</v>
      </c>
      <c r="C88" s="75">
        <v>67.739999999999995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66</v>
      </c>
      <c r="J88">
        <v>270.14</v>
      </c>
      <c r="K88">
        <v>100.61</v>
      </c>
      <c r="L88">
        <v>1.0900000000000001</v>
      </c>
      <c r="M88">
        <v>14.85</v>
      </c>
      <c r="N88" s="135">
        <v>0</v>
      </c>
      <c r="O88" s="135">
        <v>0</v>
      </c>
      <c r="P88" s="135">
        <v>0</v>
      </c>
      <c r="Q88">
        <v>1.22</v>
      </c>
      <c r="R88">
        <v>0</v>
      </c>
      <c r="S88">
        <v>1.81</v>
      </c>
      <c r="T88">
        <v>42.71</v>
      </c>
      <c r="U88">
        <v>14.24</v>
      </c>
      <c r="V88">
        <v>14.23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259.91000000000003</v>
      </c>
      <c r="C89" s="75">
        <v>67.739999999999995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66</v>
      </c>
      <c r="J89">
        <v>270.14</v>
      </c>
      <c r="K89">
        <v>100.61</v>
      </c>
      <c r="L89">
        <v>1.0900000000000001</v>
      </c>
      <c r="M89">
        <v>17.100000000000001</v>
      </c>
      <c r="N89" s="135">
        <v>0</v>
      </c>
      <c r="O89" s="135">
        <v>0</v>
      </c>
      <c r="P89" s="135">
        <v>0</v>
      </c>
      <c r="Q89">
        <v>1.22</v>
      </c>
      <c r="R89">
        <v>0</v>
      </c>
      <c r="S89">
        <v>1.81</v>
      </c>
      <c r="T89">
        <v>42.65</v>
      </c>
      <c r="U89">
        <v>14.22</v>
      </c>
      <c r="V89">
        <v>14.21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259.91000000000003</v>
      </c>
      <c r="C90" s="75">
        <v>67.739999999999995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66</v>
      </c>
      <c r="J90">
        <v>249.73</v>
      </c>
      <c r="K90">
        <v>100.61</v>
      </c>
      <c r="L90">
        <v>1.0900000000000001</v>
      </c>
      <c r="M90">
        <v>17.670000000000002</v>
      </c>
      <c r="N90" s="135">
        <v>0</v>
      </c>
      <c r="O90" s="135">
        <v>0</v>
      </c>
      <c r="P90" s="135">
        <v>0</v>
      </c>
      <c r="Q90">
        <v>1.22</v>
      </c>
      <c r="R90">
        <v>0</v>
      </c>
      <c r="S90">
        <v>1.81</v>
      </c>
      <c r="T90">
        <v>74.69</v>
      </c>
      <c r="U90">
        <v>24.9</v>
      </c>
      <c r="V90">
        <v>24.89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259.91000000000003</v>
      </c>
      <c r="C91" s="75">
        <v>67.739999999999995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66</v>
      </c>
      <c r="J91">
        <v>249.73</v>
      </c>
      <c r="K91">
        <v>100.61</v>
      </c>
      <c r="L91">
        <v>1.0900000000000001</v>
      </c>
      <c r="M91">
        <v>18.23</v>
      </c>
      <c r="N91" s="135">
        <v>0</v>
      </c>
      <c r="O91" s="135">
        <v>0</v>
      </c>
      <c r="P91" s="135">
        <v>0</v>
      </c>
      <c r="Q91">
        <v>1.22</v>
      </c>
      <c r="R91">
        <v>0</v>
      </c>
      <c r="S91">
        <v>1.81</v>
      </c>
      <c r="T91">
        <v>72.790000000000006</v>
      </c>
      <c r="U91">
        <v>24.26</v>
      </c>
      <c r="V91">
        <v>24.27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259.91000000000003</v>
      </c>
      <c r="C92" s="75">
        <v>55.34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66</v>
      </c>
      <c r="J92">
        <v>230.52</v>
      </c>
      <c r="K92">
        <v>100.61</v>
      </c>
      <c r="L92">
        <v>1.0900000000000001</v>
      </c>
      <c r="M92">
        <v>18.78</v>
      </c>
      <c r="N92" s="135">
        <v>0</v>
      </c>
      <c r="O92" s="135">
        <v>0</v>
      </c>
      <c r="P92" s="135">
        <v>0</v>
      </c>
      <c r="Q92">
        <v>1.22</v>
      </c>
      <c r="R92">
        <v>0</v>
      </c>
      <c r="S92">
        <v>1.81</v>
      </c>
      <c r="T92">
        <v>72.64</v>
      </c>
      <c r="U92">
        <v>24.21</v>
      </c>
      <c r="V92">
        <v>24.21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259.91000000000003</v>
      </c>
      <c r="C93" s="75">
        <v>55.34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66</v>
      </c>
      <c r="J93">
        <v>211.31</v>
      </c>
      <c r="K93">
        <v>88.37</v>
      </c>
      <c r="L93">
        <v>1.05</v>
      </c>
      <c r="M93">
        <v>19.52</v>
      </c>
      <c r="N93" s="135">
        <v>0</v>
      </c>
      <c r="O93" s="135">
        <v>0</v>
      </c>
      <c r="P93" s="135">
        <v>0</v>
      </c>
      <c r="Q93">
        <v>1.22</v>
      </c>
      <c r="R93">
        <v>0</v>
      </c>
      <c r="S93">
        <v>1.81</v>
      </c>
      <c r="T93">
        <v>72.62</v>
      </c>
      <c r="U93">
        <v>24.21</v>
      </c>
      <c r="V93">
        <v>24.19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259.91000000000003</v>
      </c>
      <c r="C94" s="75">
        <v>55.34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66</v>
      </c>
      <c r="J94">
        <v>182.5</v>
      </c>
      <c r="K94">
        <v>69.16</v>
      </c>
      <c r="L94">
        <v>1.05</v>
      </c>
      <c r="M94">
        <v>20.63</v>
      </c>
      <c r="N94" s="135">
        <v>0</v>
      </c>
      <c r="O94" s="135">
        <v>0</v>
      </c>
      <c r="P94" s="135">
        <v>0</v>
      </c>
      <c r="Q94">
        <v>1.22</v>
      </c>
      <c r="R94">
        <v>0</v>
      </c>
      <c r="S94">
        <v>1.81</v>
      </c>
      <c r="T94">
        <v>71.09</v>
      </c>
      <c r="U94">
        <v>23.7</v>
      </c>
      <c r="V94">
        <v>23.68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259.91000000000003</v>
      </c>
      <c r="C95" s="75">
        <v>55.34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66</v>
      </c>
      <c r="J95">
        <v>148.57</v>
      </c>
      <c r="K95">
        <v>44.15</v>
      </c>
      <c r="L95">
        <v>1.05</v>
      </c>
      <c r="M95">
        <v>17.579999999999998</v>
      </c>
      <c r="N95" s="135">
        <v>0</v>
      </c>
      <c r="O95" s="135">
        <v>0</v>
      </c>
      <c r="P95" s="135">
        <v>0</v>
      </c>
      <c r="Q95">
        <v>1.22</v>
      </c>
      <c r="R95">
        <v>0</v>
      </c>
      <c r="S95">
        <v>1.81</v>
      </c>
      <c r="T95">
        <v>71.77</v>
      </c>
      <c r="U95">
        <v>23.92</v>
      </c>
      <c r="V95">
        <v>23.92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247.41</v>
      </c>
      <c r="C96" s="75">
        <v>35.54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70.150000000000006</v>
      </c>
      <c r="J96">
        <v>148.57</v>
      </c>
      <c r="K96">
        <v>44.15</v>
      </c>
      <c r="L96">
        <v>1.05</v>
      </c>
      <c r="M96">
        <v>17.86</v>
      </c>
      <c r="N96" s="135">
        <v>0</v>
      </c>
      <c r="O96" s="135">
        <v>0</v>
      </c>
      <c r="P96" s="135">
        <v>0</v>
      </c>
      <c r="Q96">
        <v>1.22</v>
      </c>
      <c r="R96">
        <v>0</v>
      </c>
      <c r="S96">
        <v>1.81</v>
      </c>
      <c r="T96">
        <v>71.81</v>
      </c>
      <c r="U96">
        <v>23.94</v>
      </c>
      <c r="V96">
        <v>23.92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200.49</v>
      </c>
      <c r="C97" s="75">
        <v>35.54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70.150000000000006</v>
      </c>
      <c r="J97">
        <v>148.57</v>
      </c>
      <c r="K97">
        <v>44.15</v>
      </c>
      <c r="L97">
        <v>1.05</v>
      </c>
      <c r="M97">
        <v>18.260000000000002</v>
      </c>
      <c r="N97" s="135">
        <v>0</v>
      </c>
      <c r="O97" s="135">
        <v>0</v>
      </c>
      <c r="P97" s="135">
        <v>0</v>
      </c>
      <c r="Q97">
        <v>1.22</v>
      </c>
      <c r="R97">
        <v>0</v>
      </c>
      <c r="S97">
        <v>1.81</v>
      </c>
      <c r="T97">
        <v>68.23</v>
      </c>
      <c r="U97">
        <v>22.74</v>
      </c>
      <c r="V97">
        <v>22.75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185.12</v>
      </c>
      <c r="C98" s="75">
        <v>35.54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70.150000000000006</v>
      </c>
      <c r="J98">
        <v>148.57</v>
      </c>
      <c r="K98">
        <v>44.15</v>
      </c>
      <c r="L98">
        <v>1.05</v>
      </c>
      <c r="M98">
        <v>18.73</v>
      </c>
      <c r="N98" s="135">
        <v>0</v>
      </c>
      <c r="O98" s="135">
        <v>0</v>
      </c>
      <c r="P98" s="135">
        <v>0</v>
      </c>
      <c r="Q98">
        <v>1.22</v>
      </c>
      <c r="R98">
        <v>0</v>
      </c>
      <c r="S98">
        <v>1.81</v>
      </c>
      <c r="T98">
        <v>67.09</v>
      </c>
      <c r="U98">
        <v>22.36</v>
      </c>
      <c r="V98">
        <v>22.37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5.6917824999999977</v>
      </c>
      <c r="C99" s="75">
        <f t="shared" ref="C99:L99" si="2">SUM(C3:C98)/4000</f>
        <v>1.6727375000000013</v>
      </c>
      <c r="D99" s="135">
        <f t="shared" ref="D99" si="3">SUM(D3:D98)/4000</f>
        <v>0.68664999999999976</v>
      </c>
      <c r="E99" s="75"/>
      <c r="F99" s="78">
        <f t="shared" si="2"/>
        <v>8.1284999999999996E-2</v>
      </c>
      <c r="G99" s="78">
        <f t="shared" si="2"/>
        <v>8.1284999999999996E-2</v>
      </c>
      <c r="H99" s="78">
        <f t="shared" si="2"/>
        <v>8.3315E-2</v>
      </c>
      <c r="I99">
        <f t="shared" si="2"/>
        <v>1.6502250000000009</v>
      </c>
      <c r="J99">
        <f t="shared" si="2"/>
        <v>5.5462274999999952</v>
      </c>
      <c r="K99">
        <f t="shared" si="2"/>
        <v>2.0015874999999967</v>
      </c>
      <c r="L99">
        <f t="shared" si="2"/>
        <v>2.601500000000001E-2</v>
      </c>
      <c r="M99">
        <f t="shared" ref="M99:AB99" si="4">SUM(M3:M98)/4000</f>
        <v>0.47699750000000002</v>
      </c>
      <c r="N99" s="135">
        <f t="shared" si="4"/>
        <v>0.22835999999999987</v>
      </c>
      <c r="O99" s="135">
        <f t="shared" si="4"/>
        <v>0.23061249999999986</v>
      </c>
      <c r="P99" s="135">
        <f t="shared" si="4"/>
        <v>0.22767749999999984</v>
      </c>
      <c r="Q99">
        <f t="shared" si="4"/>
        <v>2.9494999999999993E-2</v>
      </c>
      <c r="R99">
        <f t="shared" si="4"/>
        <v>0.70800250000000009</v>
      </c>
      <c r="S99">
        <f t="shared" si="4"/>
        <v>4.3250000000000018E-2</v>
      </c>
      <c r="T99">
        <f t="shared" si="4"/>
        <v>0.74634250000000002</v>
      </c>
      <c r="U99">
        <f t="shared" si="4"/>
        <v>0.24878000000000003</v>
      </c>
      <c r="V99">
        <f t="shared" si="4"/>
        <v>0.2486575</v>
      </c>
      <c r="W99">
        <f t="shared" si="4"/>
        <v>1.387575</v>
      </c>
      <c r="X99">
        <f t="shared" si="4"/>
        <v>0.27750999999999992</v>
      </c>
      <c r="Y99">
        <f t="shared" si="4"/>
        <v>0.29756249999999995</v>
      </c>
      <c r="Z99">
        <f t="shared" si="4"/>
        <v>0.32533249999999986</v>
      </c>
      <c r="AA99">
        <f t="shared" si="4"/>
        <v>0.22597750000000003</v>
      </c>
      <c r="AB99">
        <f t="shared" si="4"/>
        <v>0.11301500000000006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44593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44593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47</v>
      </c>
      <c r="C32" s="136">
        <f>'IDT-1 Calculation'!DG32</f>
        <v>-19.898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-27.102</v>
      </c>
      <c r="G32" s="141">
        <f t="shared" si="0"/>
        <v>0</v>
      </c>
    </row>
    <row r="33" spans="1:7">
      <c r="A33" s="140" t="s">
        <v>75</v>
      </c>
      <c r="B33" s="136">
        <f>'IDT-1 Calculation'!DF33</f>
        <v>111</v>
      </c>
      <c r="C33" s="136">
        <f>'IDT-1 Calculation'!DG33</f>
        <v>-46.993000000000002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-64.007000000000005</v>
      </c>
      <c r="G33" s="141">
        <f t="shared" si="0"/>
        <v>0</v>
      </c>
    </row>
    <row r="34" spans="1:7">
      <c r="A34" s="140" t="s">
        <v>76</v>
      </c>
      <c r="B34" s="136">
        <f>'IDT-1 Calculation'!DF34</f>
        <v>193</v>
      </c>
      <c r="C34" s="136">
        <f>'IDT-1 Calculation'!DG34</f>
        <v>-81.709000000000003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-111.291</v>
      </c>
      <c r="G34" s="141">
        <f t="shared" si="0"/>
        <v>0</v>
      </c>
    </row>
    <row r="35" spans="1:7">
      <c r="A35" s="140" t="s">
        <v>77</v>
      </c>
      <c r="B35" s="136">
        <f>'IDT-1 Calculation'!DF35</f>
        <v>240.88499999999999</v>
      </c>
      <c r="C35" s="136">
        <f>'IDT-1 Calculation'!DG35</f>
        <v>-55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-185.88499999999999</v>
      </c>
      <c r="G35" s="141">
        <f t="shared" si="0"/>
        <v>0</v>
      </c>
    </row>
    <row r="36" spans="1:7">
      <c r="A36" s="140" t="s">
        <v>78</v>
      </c>
      <c r="B36" s="136">
        <f>'IDT-1 Calculation'!DF36</f>
        <v>177.708</v>
      </c>
      <c r="C36" s="136">
        <f>'IDT-1 Calculation'!DG36</f>
        <v>-30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-147.708</v>
      </c>
      <c r="G36" s="141">
        <f t="shared" si="0"/>
        <v>0</v>
      </c>
    </row>
    <row r="37" spans="1:7">
      <c r="A37" s="140" t="s">
        <v>79</v>
      </c>
      <c r="B37" s="136">
        <f>'IDT-1 Calculation'!DF37</f>
        <v>99.082999999999998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-99.082999999999998</v>
      </c>
      <c r="G37" s="141">
        <f t="shared" si="0"/>
        <v>0</v>
      </c>
    </row>
    <row r="38" spans="1:7">
      <c r="A38" s="140" t="s">
        <v>80</v>
      </c>
      <c r="B38" s="136">
        <f>'IDT-1 Calculation'!DF38</f>
        <v>43.048999999999999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-43.048999999999999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35</v>
      </c>
      <c r="C67" s="136">
        <f>'IDT-1 Calculation'!DG67</f>
        <v>-35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35</v>
      </c>
      <c r="C68" s="136">
        <f>'IDT-1 Calculation'!DG68</f>
        <v>-35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107.446</v>
      </c>
      <c r="C69" s="136">
        <f>'IDT-1 Calculation'!DG69</f>
        <v>-15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-92.445999999999998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82.100999999999999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-82.100999999999999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127.137</v>
      </c>
      <c r="C71" s="136">
        <f>'IDT-1 Calculation'!DG71</f>
        <v>-45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-82.137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141.53700000000001</v>
      </c>
      <c r="C72" s="136">
        <f>'IDT-1 Calculation'!DG72</f>
        <v>-50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-91.537000000000006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170.78700000000001</v>
      </c>
      <c r="C73" s="136">
        <f>'IDT-1 Calculation'!DG73</f>
        <v>-60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-110.78700000000001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180.67500000000001</v>
      </c>
      <c r="C74" s="136">
        <f>'IDT-1 Calculation'!DG74</f>
        <v>-70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-110.675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26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-26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59.524999999999999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-59.524999999999999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67.588999999999999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-67.588999999999999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26.303999999999998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-26.303999999999998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32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-32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4.9130000000000003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-4.9130000000000003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0.50193474999999999</v>
      </c>
      <c r="C99" s="152">
        <f>SUM(C3:C98)/4000</f>
        <v>-0.13589999999999999</v>
      </c>
      <c r="D99" s="152">
        <f>SUM(D3:D98)/4000</f>
        <v>0</v>
      </c>
      <c r="E99" s="152">
        <f>SUM(E3:E98)/4000</f>
        <v>0</v>
      </c>
      <c r="F99" s="152">
        <f>SUM(F3:F98)/4000</f>
        <v>-0.36603475000000002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19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281.10474574202493</v>
      </c>
      <c r="L3">
        <v>4.9977940527662579</v>
      </c>
      <c r="M3">
        <v>61.000325600933486</v>
      </c>
      <c r="N3">
        <v>50.003204540569584</v>
      </c>
      <c r="O3">
        <v>71.003810275323787</v>
      </c>
      <c r="P3">
        <v>13.001802683765206</v>
      </c>
      <c r="Q3">
        <v>4.0011273333333337</v>
      </c>
      <c r="R3">
        <v>9.4852103869879532</v>
      </c>
      <c r="S3">
        <v>5.8365005176470577</v>
      </c>
      <c r="T3">
        <v>0</v>
      </c>
      <c r="U3">
        <v>62.208511511113315</v>
      </c>
      <c r="V3">
        <v>0</v>
      </c>
      <c r="W3">
        <v>0</v>
      </c>
      <c r="X3">
        <v>30.003431111640086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1.6904808000000002</v>
      </c>
      <c r="AF3">
        <v>6.1515000000000004</v>
      </c>
      <c r="AG3">
        <v>30.27980784</v>
      </c>
      <c r="AH3">
        <v>0</v>
      </c>
      <c r="AI3">
        <v>0</v>
      </c>
      <c r="AJ3">
        <v>0</v>
      </c>
      <c r="AK3">
        <v>22.574700000000004</v>
      </c>
      <c r="AL3">
        <v>1.7337999999999998</v>
      </c>
      <c r="AM3">
        <v>0</v>
      </c>
      <c r="AN3">
        <v>0</v>
      </c>
      <c r="AO3">
        <v>0</v>
      </c>
      <c r="AP3">
        <v>1.9691532000000003</v>
      </c>
      <c r="AQ3">
        <v>0</v>
      </c>
      <c r="AR3">
        <v>17.455564800000001</v>
      </c>
      <c r="AS3">
        <v>2.2450849920000007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26.731488587191045</v>
      </c>
      <c r="BB3">
        <f>SUM(B3:AZ3)-BA3</f>
        <v>650.01506680091404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281.10219029126216</v>
      </c>
      <c r="L4">
        <v>4.9977940527662579</v>
      </c>
      <c r="M4">
        <v>42.999814062271597</v>
      </c>
      <c r="N4">
        <v>50.003204540569584</v>
      </c>
      <c r="O4">
        <v>71.003810275323787</v>
      </c>
      <c r="P4">
        <v>7.9954731046166891</v>
      </c>
      <c r="Q4">
        <v>4.0011273333333337</v>
      </c>
      <c r="R4">
        <v>9.4852103869879532</v>
      </c>
      <c r="S4">
        <v>5.8365005176470577</v>
      </c>
      <c r="T4">
        <v>0</v>
      </c>
      <c r="U4">
        <v>62.208511511113315</v>
      </c>
      <c r="V4">
        <v>0</v>
      </c>
      <c r="W4">
        <v>0</v>
      </c>
      <c r="X4">
        <v>20.009483962923159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1.6904808000000002</v>
      </c>
      <c r="AF4">
        <v>6.1515000000000004</v>
      </c>
      <c r="AG4">
        <v>30.27980784</v>
      </c>
      <c r="AH4">
        <v>0</v>
      </c>
      <c r="AI4">
        <v>0</v>
      </c>
      <c r="AJ4">
        <v>0</v>
      </c>
      <c r="AK4">
        <v>22.574700000000004</v>
      </c>
      <c r="AL4">
        <v>1.7337999999999998</v>
      </c>
      <c r="AM4">
        <v>0</v>
      </c>
      <c r="AN4">
        <v>0</v>
      </c>
      <c r="AO4">
        <v>0</v>
      </c>
      <c r="AP4">
        <v>1.9691532000000003</v>
      </c>
      <c r="AQ4">
        <v>0</v>
      </c>
      <c r="AR4">
        <v>17.455564800000001</v>
      </c>
      <c r="AS4">
        <v>2.2450849920000007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25.427856471585176</v>
      </c>
      <c r="BB4">
        <f t="shared" ref="BB4:BB67" si="0">SUM(B4:AZ4)-BA4</f>
        <v>618.31535519922977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281.10474574202493</v>
      </c>
      <c r="L5">
        <v>4.9977940527662579</v>
      </c>
      <c r="M5">
        <v>15.147082875536482</v>
      </c>
      <c r="N5">
        <v>50.003204540569584</v>
      </c>
      <c r="O5">
        <v>71.003810275323787</v>
      </c>
      <c r="P5">
        <v>7.9954731046166891</v>
      </c>
      <c r="Q5">
        <v>4.0011273333333337</v>
      </c>
      <c r="R5">
        <v>9.4852103869879532</v>
      </c>
      <c r="S5">
        <v>5.8365005176470577</v>
      </c>
      <c r="T5">
        <v>0</v>
      </c>
      <c r="U5">
        <v>62.208511511113315</v>
      </c>
      <c r="V5">
        <v>0</v>
      </c>
      <c r="W5">
        <v>0</v>
      </c>
      <c r="X5">
        <v>20.386619073961764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1.6904808000000002</v>
      </c>
      <c r="AF5">
        <v>6.1515000000000004</v>
      </c>
      <c r="AG5">
        <v>30.27980784</v>
      </c>
      <c r="AH5">
        <v>0</v>
      </c>
      <c r="AI5">
        <v>0</v>
      </c>
      <c r="AJ5">
        <v>0</v>
      </c>
      <c r="AK5">
        <v>22.574700000000004</v>
      </c>
      <c r="AL5">
        <v>1.7337999999999998</v>
      </c>
      <c r="AM5">
        <v>0</v>
      </c>
      <c r="AN5">
        <v>0</v>
      </c>
      <c r="AO5">
        <v>0</v>
      </c>
      <c r="AP5">
        <v>1.9691532000000003</v>
      </c>
      <c r="AQ5">
        <v>0</v>
      </c>
      <c r="AR5">
        <v>0.96975360000000033</v>
      </c>
      <c r="AS5">
        <v>10.752775488000001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24.027535734763315</v>
      </c>
      <c r="BB5">
        <f t="shared" si="0"/>
        <v>584.26451460711792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281.10219029126216</v>
      </c>
      <c r="L6">
        <v>4.9977940527662579</v>
      </c>
      <c r="M6">
        <v>15.147082875536482</v>
      </c>
      <c r="N6">
        <v>21.00224419381788</v>
      </c>
      <c r="O6">
        <v>71.003810275323787</v>
      </c>
      <c r="P6">
        <v>7.9954731046166891</v>
      </c>
      <c r="Q6">
        <v>4.0011273333333337</v>
      </c>
      <c r="R6">
        <v>9.4852103869879532</v>
      </c>
      <c r="S6">
        <v>5.8365005176470577</v>
      </c>
      <c r="T6">
        <v>0</v>
      </c>
      <c r="U6">
        <v>62.208511511113315</v>
      </c>
      <c r="V6">
        <v>0</v>
      </c>
      <c r="W6">
        <v>0</v>
      </c>
      <c r="X6">
        <v>20.44821582016564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1.6904808000000002</v>
      </c>
      <c r="AF6">
        <v>6.1515000000000004</v>
      </c>
      <c r="AG6">
        <v>30.27980784</v>
      </c>
      <c r="AH6">
        <v>0</v>
      </c>
      <c r="AI6">
        <v>0</v>
      </c>
      <c r="AJ6">
        <v>0</v>
      </c>
      <c r="AK6">
        <v>22.574700000000004</v>
      </c>
      <c r="AL6">
        <v>1.7337999999999998</v>
      </c>
      <c r="AM6">
        <v>0</v>
      </c>
      <c r="AN6">
        <v>0</v>
      </c>
      <c r="AO6">
        <v>0</v>
      </c>
      <c r="AP6">
        <v>1.9691532000000003</v>
      </c>
      <c r="AQ6">
        <v>0</v>
      </c>
      <c r="AR6">
        <v>0.96975360000000033</v>
      </c>
      <c r="AS6">
        <v>10.752775488000001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22.88432979753393</v>
      </c>
      <c r="BB6">
        <f t="shared" si="0"/>
        <v>556.46580149303657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281.10474574202493</v>
      </c>
      <c r="L7">
        <v>4.9977940527662579</v>
      </c>
      <c r="M7">
        <v>17.908394660457628</v>
      </c>
      <c r="N7">
        <v>15.004147033192361</v>
      </c>
      <c r="O7">
        <v>50.877692361598051</v>
      </c>
      <c r="P7">
        <v>7.9954731046166891</v>
      </c>
      <c r="Q7">
        <v>4.0011273333333337</v>
      </c>
      <c r="R7">
        <v>9.7670258295081975</v>
      </c>
      <c r="S7">
        <v>6.037897032551097</v>
      </c>
      <c r="T7">
        <v>0</v>
      </c>
      <c r="U7">
        <v>62.208511511113315</v>
      </c>
      <c r="V7">
        <v>0</v>
      </c>
      <c r="W7">
        <v>0</v>
      </c>
      <c r="X7">
        <v>20.655059470657129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1.6904808000000002</v>
      </c>
      <c r="AF7">
        <v>6.1515000000000004</v>
      </c>
      <c r="AG7">
        <v>30.27980784</v>
      </c>
      <c r="AH7">
        <v>0</v>
      </c>
      <c r="AI7">
        <v>0</v>
      </c>
      <c r="AJ7">
        <v>0</v>
      </c>
      <c r="AK7">
        <v>22.574700000000004</v>
      </c>
      <c r="AL7">
        <v>13.003499999999997</v>
      </c>
      <c r="AM7">
        <v>0</v>
      </c>
      <c r="AN7">
        <v>0</v>
      </c>
      <c r="AO7">
        <v>0</v>
      </c>
      <c r="AP7">
        <v>1.9691532000000003</v>
      </c>
      <c r="AQ7">
        <v>0</v>
      </c>
      <c r="AR7">
        <v>0.96975360000000033</v>
      </c>
      <c r="AS7">
        <v>10.752775488000001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22.434006050907946</v>
      </c>
      <c r="BB7">
        <f t="shared" si="0"/>
        <v>545.51553300891123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281.10219029126216</v>
      </c>
      <c r="L8">
        <v>4.9977940527662579</v>
      </c>
      <c r="M8">
        <v>17.908394660457628</v>
      </c>
      <c r="N8">
        <v>15.004147033192361</v>
      </c>
      <c r="O8">
        <v>64.005453135523808</v>
      </c>
      <c r="P8">
        <v>7.9954731046166891</v>
      </c>
      <c r="Q8">
        <v>4.0011273333333337</v>
      </c>
      <c r="R8">
        <v>9.7670258295081975</v>
      </c>
      <c r="S8">
        <v>6.037897032551097</v>
      </c>
      <c r="T8">
        <v>0</v>
      </c>
      <c r="U8">
        <v>62.208511511113315</v>
      </c>
      <c r="V8">
        <v>0</v>
      </c>
      <c r="W8">
        <v>0</v>
      </c>
      <c r="X8">
        <v>20.655059470657129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1.6904808000000002</v>
      </c>
      <c r="AF8">
        <v>6.1515000000000004</v>
      </c>
      <c r="AG8">
        <v>30.27980784</v>
      </c>
      <c r="AH8">
        <v>0</v>
      </c>
      <c r="AI8">
        <v>0</v>
      </c>
      <c r="AJ8">
        <v>0</v>
      </c>
      <c r="AK8">
        <v>22.574700000000004</v>
      </c>
      <c r="AL8">
        <v>39.877399999999994</v>
      </c>
      <c r="AM8">
        <v>0</v>
      </c>
      <c r="AN8">
        <v>0</v>
      </c>
      <c r="AO8">
        <v>0</v>
      </c>
      <c r="AP8">
        <v>1.9691532000000003</v>
      </c>
      <c r="AQ8">
        <v>0</v>
      </c>
      <c r="AR8">
        <v>0.96975360000000033</v>
      </c>
      <c r="AS8">
        <v>10.752775488000001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24.01397048841762</v>
      </c>
      <c r="BB8">
        <f t="shared" si="0"/>
        <v>583.93467389456441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281.10474574202493</v>
      </c>
      <c r="L9">
        <v>4.9977940527662579</v>
      </c>
      <c r="M9">
        <v>17.908394660457628</v>
      </c>
      <c r="N9">
        <v>15.004147033192361</v>
      </c>
      <c r="O9">
        <v>61.001511385305669</v>
      </c>
      <c r="P9">
        <v>7.9954731046166891</v>
      </c>
      <c r="Q9">
        <v>4.0011273333333337</v>
      </c>
      <c r="R9">
        <v>9.7670258295081975</v>
      </c>
      <c r="S9">
        <v>6.037897032551097</v>
      </c>
      <c r="T9">
        <v>0</v>
      </c>
      <c r="U9">
        <v>62.208511511113315</v>
      </c>
      <c r="V9">
        <v>0</v>
      </c>
      <c r="W9">
        <v>0</v>
      </c>
      <c r="X9">
        <v>20.737374447900468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1.6904808000000002</v>
      </c>
      <c r="AF9">
        <v>6.1515000000000004</v>
      </c>
      <c r="AG9">
        <v>30.27980784</v>
      </c>
      <c r="AH9">
        <v>0</v>
      </c>
      <c r="AI9">
        <v>0</v>
      </c>
      <c r="AJ9">
        <v>0</v>
      </c>
      <c r="AK9">
        <v>22.574700000000004</v>
      </c>
      <c r="AL9">
        <v>39.877399999999994</v>
      </c>
      <c r="AM9">
        <v>0</v>
      </c>
      <c r="AN9">
        <v>0</v>
      </c>
      <c r="AO9">
        <v>0</v>
      </c>
      <c r="AP9">
        <v>1.9691532000000003</v>
      </c>
      <c r="AQ9">
        <v>0</v>
      </c>
      <c r="AR9">
        <v>0.96975360000000033</v>
      </c>
      <c r="AS9">
        <v>2.2450849920000007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23.562614060862302</v>
      </c>
      <c r="BB9">
        <f t="shared" si="0"/>
        <v>572.95926850390765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281.10219029126216</v>
      </c>
      <c r="L10">
        <v>4.9977940527662579</v>
      </c>
      <c r="M10">
        <v>17.908394660457628</v>
      </c>
      <c r="N10">
        <v>15.004147033192361</v>
      </c>
      <c r="O10">
        <v>53.00341099697885</v>
      </c>
      <c r="P10">
        <v>7.9954731046166891</v>
      </c>
      <c r="Q10">
        <v>4.0011273333333337</v>
      </c>
      <c r="R10">
        <v>9.7670258295081975</v>
      </c>
      <c r="S10">
        <v>6.037897032551097</v>
      </c>
      <c r="T10">
        <v>0</v>
      </c>
      <c r="U10">
        <v>62.208511511113315</v>
      </c>
      <c r="V10">
        <v>0</v>
      </c>
      <c r="W10">
        <v>0</v>
      </c>
      <c r="X10">
        <v>20.737374447900468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1.6904808000000002</v>
      </c>
      <c r="AF10">
        <v>6.1515000000000004</v>
      </c>
      <c r="AG10">
        <v>30.27980784</v>
      </c>
      <c r="AH10">
        <v>0</v>
      </c>
      <c r="AI10">
        <v>0</v>
      </c>
      <c r="AJ10">
        <v>0</v>
      </c>
      <c r="AK10">
        <v>22.574700000000004</v>
      </c>
      <c r="AL10">
        <v>39.877399999999994</v>
      </c>
      <c r="AM10">
        <v>0</v>
      </c>
      <c r="AN10">
        <v>0</v>
      </c>
      <c r="AO10">
        <v>0</v>
      </c>
      <c r="AP10">
        <v>1.9691532000000003</v>
      </c>
      <c r="AQ10">
        <v>0</v>
      </c>
      <c r="AR10">
        <v>0.96975360000000033</v>
      </c>
      <c r="AS10">
        <v>2.2450849920000007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23.246587999946861</v>
      </c>
      <c r="BB10">
        <f t="shared" si="0"/>
        <v>565.27463872573355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281.10474574202493</v>
      </c>
      <c r="L11">
        <v>4.9977940527662579</v>
      </c>
      <c r="M11">
        <v>17.908394660457628</v>
      </c>
      <c r="N11">
        <v>15.004147033192361</v>
      </c>
      <c r="O11">
        <v>54.003157630161581</v>
      </c>
      <c r="P11">
        <v>7.9954731046166891</v>
      </c>
      <c r="Q11">
        <v>4.0011273333333337</v>
      </c>
      <c r="R11">
        <v>9.7670258295081975</v>
      </c>
      <c r="S11">
        <v>6.037897032551097</v>
      </c>
      <c r="T11">
        <v>0</v>
      </c>
      <c r="U11">
        <v>62.208511511113315</v>
      </c>
      <c r="V11">
        <v>0</v>
      </c>
      <c r="W11">
        <v>0</v>
      </c>
      <c r="X11">
        <v>20.759667225948466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1.6904808000000002</v>
      </c>
      <c r="AF11">
        <v>6.1515000000000004</v>
      </c>
      <c r="AG11">
        <v>30.27980784</v>
      </c>
      <c r="AH11">
        <v>0</v>
      </c>
      <c r="AI11">
        <v>0</v>
      </c>
      <c r="AJ11">
        <v>0</v>
      </c>
      <c r="AK11">
        <v>22.574700000000004</v>
      </c>
      <c r="AL11">
        <v>39.877399999999994</v>
      </c>
      <c r="AM11">
        <v>0</v>
      </c>
      <c r="AN11">
        <v>0</v>
      </c>
      <c r="AO11">
        <v>0</v>
      </c>
      <c r="AP11">
        <v>1.9691532000000003</v>
      </c>
      <c r="AQ11">
        <v>0</v>
      </c>
      <c r="AR11">
        <v>0.96975360000000033</v>
      </c>
      <c r="AS11">
        <v>2.2450849920000007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23.28705949063847</v>
      </c>
      <c r="BB11">
        <f t="shared" si="0"/>
        <v>566.2587620970354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281.10219029126216</v>
      </c>
      <c r="L12">
        <v>4.9977940527662579</v>
      </c>
      <c r="M12">
        <v>17.908394660457628</v>
      </c>
      <c r="N12">
        <v>15.004147033192361</v>
      </c>
      <c r="O12">
        <v>57.002425828970338</v>
      </c>
      <c r="P12">
        <v>7.9954731046166891</v>
      </c>
      <c r="Q12">
        <v>4.0011273333333337</v>
      </c>
      <c r="R12">
        <v>9.7670258295081975</v>
      </c>
      <c r="S12">
        <v>6.037897032551097</v>
      </c>
      <c r="T12">
        <v>0</v>
      </c>
      <c r="U12">
        <v>62.208511511113315</v>
      </c>
      <c r="V12">
        <v>0</v>
      </c>
      <c r="W12">
        <v>0</v>
      </c>
      <c r="X12">
        <v>20.759667225948466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1.6904808000000002</v>
      </c>
      <c r="AF12">
        <v>6.1515000000000004</v>
      </c>
      <c r="AG12">
        <v>30.27980784</v>
      </c>
      <c r="AH12">
        <v>0</v>
      </c>
      <c r="AI12">
        <v>0</v>
      </c>
      <c r="AJ12">
        <v>0</v>
      </c>
      <c r="AK12">
        <v>22.574700000000004</v>
      </c>
      <c r="AL12">
        <v>13.003499999999997</v>
      </c>
      <c r="AM12">
        <v>0</v>
      </c>
      <c r="AN12">
        <v>0</v>
      </c>
      <c r="AO12">
        <v>0</v>
      </c>
      <c r="AP12">
        <v>1.9691532000000003</v>
      </c>
      <c r="AQ12">
        <v>0</v>
      </c>
      <c r="AR12">
        <v>0.96975360000000033</v>
      </c>
      <c r="AS12">
        <v>2.2450849920000007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22.343910419530637</v>
      </c>
      <c r="BB12">
        <f t="shared" si="0"/>
        <v>543.32472391618933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281.10474574202493</v>
      </c>
      <c r="L13">
        <v>4.9977940527662579</v>
      </c>
      <c r="M13">
        <v>18.875919813469412</v>
      </c>
      <c r="N13">
        <v>14.411270746191587</v>
      </c>
      <c r="O13">
        <v>56.670936354794783</v>
      </c>
      <c r="P13">
        <v>7.9954731046166891</v>
      </c>
      <c r="Q13">
        <v>4.0011273333333337</v>
      </c>
      <c r="R13">
        <v>9.7670258295081975</v>
      </c>
      <c r="S13">
        <v>6.037897032551097</v>
      </c>
      <c r="T13">
        <v>0</v>
      </c>
      <c r="U13">
        <v>62.208511511113315</v>
      </c>
      <c r="V13">
        <v>0</v>
      </c>
      <c r="W13">
        <v>0</v>
      </c>
      <c r="X13">
        <v>20.759667225948466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1.6904808000000002</v>
      </c>
      <c r="AF13">
        <v>6.1515000000000004</v>
      </c>
      <c r="AG13">
        <v>30.27980784</v>
      </c>
      <c r="AH13">
        <v>0</v>
      </c>
      <c r="AI13">
        <v>0</v>
      </c>
      <c r="AJ13">
        <v>0</v>
      </c>
      <c r="AK13">
        <v>22.574700000000004</v>
      </c>
      <c r="AL13">
        <v>1.7337999999999998</v>
      </c>
      <c r="AM13">
        <v>0</v>
      </c>
      <c r="AN13">
        <v>0</v>
      </c>
      <c r="AO13">
        <v>0</v>
      </c>
      <c r="AP13">
        <v>1.9691532000000003</v>
      </c>
      <c r="AQ13">
        <v>0</v>
      </c>
      <c r="AR13">
        <v>0.96975360000000033</v>
      </c>
      <c r="AS13">
        <v>2.2450849920000007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21.900563087229894</v>
      </c>
      <c r="BB13">
        <f t="shared" si="0"/>
        <v>532.54408609108816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281.10219029126216</v>
      </c>
      <c r="L14">
        <v>4.9977940527662579</v>
      </c>
      <c r="M14">
        <v>18.875919813469412</v>
      </c>
      <c r="N14">
        <v>14.411270746191587</v>
      </c>
      <c r="O14">
        <v>55.711944376840044</v>
      </c>
      <c r="P14">
        <v>7.9954731046166891</v>
      </c>
      <c r="Q14">
        <v>4.0011273333333337</v>
      </c>
      <c r="R14">
        <v>9.7670258295081975</v>
      </c>
      <c r="S14">
        <v>6.037897032551097</v>
      </c>
      <c r="T14">
        <v>0</v>
      </c>
      <c r="U14">
        <v>62.208511511113315</v>
      </c>
      <c r="V14">
        <v>0</v>
      </c>
      <c r="W14">
        <v>0</v>
      </c>
      <c r="X14">
        <v>20.759667225948466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1.6904808000000002</v>
      </c>
      <c r="AF14">
        <v>6.1515000000000004</v>
      </c>
      <c r="AG14">
        <v>30.27980784</v>
      </c>
      <c r="AH14">
        <v>0</v>
      </c>
      <c r="AI14">
        <v>0</v>
      </c>
      <c r="AJ14">
        <v>0</v>
      </c>
      <c r="AK14">
        <v>22.574700000000004</v>
      </c>
      <c r="AL14">
        <v>1.7337999999999998</v>
      </c>
      <c r="AM14">
        <v>0</v>
      </c>
      <c r="AN14">
        <v>0</v>
      </c>
      <c r="AO14">
        <v>0</v>
      </c>
      <c r="AP14">
        <v>1.9691532000000003</v>
      </c>
      <c r="AQ14">
        <v>0</v>
      </c>
      <c r="AR14">
        <v>0.96975360000000033</v>
      </c>
      <c r="AS14">
        <v>2.2450849920000007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21.862581796230334</v>
      </c>
      <c r="BB14">
        <f t="shared" si="0"/>
        <v>531.62051995337026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281.10474574202493</v>
      </c>
      <c r="L15">
        <v>4.9977940527662579</v>
      </c>
      <c r="M15">
        <v>18.875919813469412</v>
      </c>
      <c r="N15">
        <v>14.411270746191587</v>
      </c>
      <c r="O15">
        <v>19.209972172351883</v>
      </c>
      <c r="P15">
        <v>7.9954731046166891</v>
      </c>
      <c r="Q15">
        <v>4.0011273333333337</v>
      </c>
      <c r="R15">
        <v>9.7670258295081975</v>
      </c>
      <c r="S15">
        <v>6.037897032551097</v>
      </c>
      <c r="T15">
        <v>0</v>
      </c>
      <c r="U15">
        <v>62.208511511113315</v>
      </c>
      <c r="V15">
        <v>0</v>
      </c>
      <c r="W15">
        <v>0</v>
      </c>
      <c r="X15">
        <v>20.759667225948466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1.6904808000000002</v>
      </c>
      <c r="AF15">
        <v>6.1515000000000004</v>
      </c>
      <c r="AG15">
        <v>30.27980784</v>
      </c>
      <c r="AH15">
        <v>0</v>
      </c>
      <c r="AI15">
        <v>0</v>
      </c>
      <c r="AJ15">
        <v>0</v>
      </c>
      <c r="AK15">
        <v>22.574700000000004</v>
      </c>
      <c r="AL15">
        <v>1.7337999999999998</v>
      </c>
      <c r="AM15">
        <v>0</v>
      </c>
      <c r="AN15">
        <v>0</v>
      </c>
      <c r="AO15">
        <v>0</v>
      </c>
      <c r="AP15">
        <v>1.9691532000000003</v>
      </c>
      <c r="AQ15">
        <v>0</v>
      </c>
      <c r="AR15">
        <v>0.96975360000000033</v>
      </c>
      <c r="AS15">
        <v>2.2450849920000007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20.420855103359166</v>
      </c>
      <c r="BB15">
        <f t="shared" si="0"/>
        <v>496.56282989251599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281.10219029126216</v>
      </c>
      <c r="L16">
        <v>4.9977940527662579</v>
      </c>
      <c r="M16">
        <v>18.875919813469412</v>
      </c>
      <c r="N16">
        <v>14.411270746191587</v>
      </c>
      <c r="O16">
        <v>19.209972172351883</v>
      </c>
      <c r="P16">
        <v>7.9954731046166891</v>
      </c>
      <c r="Q16">
        <v>4.0011273333333337</v>
      </c>
      <c r="R16">
        <v>9.7670258295081975</v>
      </c>
      <c r="S16">
        <v>6.037897032551097</v>
      </c>
      <c r="T16">
        <v>0</v>
      </c>
      <c r="U16">
        <v>62.208511511113315</v>
      </c>
      <c r="V16">
        <v>0</v>
      </c>
      <c r="W16">
        <v>0</v>
      </c>
      <c r="X16">
        <v>20.759667225948466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1.6904808000000002</v>
      </c>
      <c r="AF16">
        <v>6.1515000000000004</v>
      </c>
      <c r="AG16">
        <v>30.27980784</v>
      </c>
      <c r="AH16">
        <v>0</v>
      </c>
      <c r="AI16">
        <v>0</v>
      </c>
      <c r="AJ16">
        <v>0</v>
      </c>
      <c r="AK16">
        <v>22.574700000000004</v>
      </c>
      <c r="AL16">
        <v>1.7337999999999998</v>
      </c>
      <c r="AM16">
        <v>0</v>
      </c>
      <c r="AN16">
        <v>0</v>
      </c>
      <c r="AO16">
        <v>0</v>
      </c>
      <c r="AP16">
        <v>1.9691532000000003</v>
      </c>
      <c r="AQ16">
        <v>0</v>
      </c>
      <c r="AR16">
        <v>0.96975360000000033</v>
      </c>
      <c r="AS16">
        <v>2.2450849920000007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20.420753993789184</v>
      </c>
      <c r="BB16">
        <f t="shared" si="0"/>
        <v>496.5603755513232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281.10474574202493</v>
      </c>
      <c r="L17">
        <v>4.9977940527662579</v>
      </c>
      <c r="M17">
        <v>18.875919813469412</v>
      </c>
      <c r="N17">
        <v>14.411270746191587</v>
      </c>
      <c r="O17">
        <v>19.209972172351883</v>
      </c>
      <c r="P17">
        <v>7.9954731046166891</v>
      </c>
      <c r="Q17">
        <v>4.0011273333333337</v>
      </c>
      <c r="R17">
        <v>9.7670258295081975</v>
      </c>
      <c r="S17">
        <v>6.037897032551097</v>
      </c>
      <c r="T17">
        <v>0</v>
      </c>
      <c r="U17">
        <v>62.208511511113315</v>
      </c>
      <c r="V17">
        <v>0</v>
      </c>
      <c r="W17">
        <v>0</v>
      </c>
      <c r="X17">
        <v>20.759667225948466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1.6904808000000002</v>
      </c>
      <c r="AF17">
        <v>6.1515000000000004</v>
      </c>
      <c r="AG17">
        <v>30.27980784</v>
      </c>
      <c r="AH17">
        <v>0</v>
      </c>
      <c r="AI17">
        <v>0</v>
      </c>
      <c r="AJ17">
        <v>0</v>
      </c>
      <c r="AK17">
        <v>22.574700000000004</v>
      </c>
      <c r="AL17">
        <v>1.7337999999999998</v>
      </c>
      <c r="AM17">
        <v>0</v>
      </c>
      <c r="AN17">
        <v>0</v>
      </c>
      <c r="AO17">
        <v>0</v>
      </c>
      <c r="AP17">
        <v>1.9691532000000003</v>
      </c>
      <c r="AQ17">
        <v>0</v>
      </c>
      <c r="AR17">
        <v>0.96975360000000033</v>
      </c>
      <c r="AS17">
        <v>2.2450849920000007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20.420855103359166</v>
      </c>
      <c r="BB17">
        <f t="shared" si="0"/>
        <v>496.56282989251599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281.10219029126216</v>
      </c>
      <c r="L18">
        <v>4.9977940527662579</v>
      </c>
      <c r="M18">
        <v>18.875919813469412</v>
      </c>
      <c r="N18">
        <v>14.411270746191587</v>
      </c>
      <c r="O18">
        <v>19.209972172351883</v>
      </c>
      <c r="P18">
        <v>7.9954731046166891</v>
      </c>
      <c r="Q18">
        <v>4.0011273333333337</v>
      </c>
      <c r="R18">
        <v>9.7670258295081975</v>
      </c>
      <c r="S18">
        <v>6.037897032551097</v>
      </c>
      <c r="T18">
        <v>0</v>
      </c>
      <c r="U18">
        <v>62.208511511113315</v>
      </c>
      <c r="V18">
        <v>0</v>
      </c>
      <c r="W18">
        <v>0</v>
      </c>
      <c r="X18">
        <v>20.611930898422219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1.6904808000000002</v>
      </c>
      <c r="AF18">
        <v>6.1515000000000004</v>
      </c>
      <c r="AG18">
        <v>30.27980784</v>
      </c>
      <c r="AH18">
        <v>0</v>
      </c>
      <c r="AI18">
        <v>0</v>
      </c>
      <c r="AJ18">
        <v>0</v>
      </c>
      <c r="AK18">
        <v>22.574700000000004</v>
      </c>
      <c r="AL18">
        <v>1.7337999999999998</v>
      </c>
      <c r="AM18">
        <v>0</v>
      </c>
      <c r="AN18">
        <v>0</v>
      </c>
      <c r="AO18">
        <v>0</v>
      </c>
      <c r="AP18">
        <v>1.9691532000000003</v>
      </c>
      <c r="AQ18">
        <v>0</v>
      </c>
      <c r="AR18">
        <v>0.96975360000000033</v>
      </c>
      <c r="AS18">
        <v>2.2450849920000007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20.414918394396889</v>
      </c>
      <c r="BB18">
        <f t="shared" si="0"/>
        <v>496.41847482318929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281.10474574202493</v>
      </c>
      <c r="L19">
        <v>4.9977940527662579</v>
      </c>
      <c r="M19">
        <v>18.875919813469412</v>
      </c>
      <c r="N19">
        <v>14.411270746191587</v>
      </c>
      <c r="O19">
        <v>19.209972172351883</v>
      </c>
      <c r="P19">
        <v>8.0579377382465083</v>
      </c>
      <c r="Q19">
        <v>4.0011273333333337</v>
      </c>
      <c r="R19">
        <v>9.3715704963747903</v>
      </c>
      <c r="S19">
        <v>5.8365005176470577</v>
      </c>
      <c r="T19">
        <v>0</v>
      </c>
      <c r="U19">
        <v>62.208511511113315</v>
      </c>
      <c r="V19">
        <v>0</v>
      </c>
      <c r="W19">
        <v>0</v>
      </c>
      <c r="X19">
        <v>20.506511287024903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1.6904808000000002</v>
      </c>
      <c r="AF19">
        <v>6.1515000000000004</v>
      </c>
      <c r="AG19">
        <v>30.27980784</v>
      </c>
      <c r="AH19">
        <v>0</v>
      </c>
      <c r="AI19">
        <v>0</v>
      </c>
      <c r="AJ19">
        <v>0</v>
      </c>
      <c r="AK19">
        <v>22.574700000000004</v>
      </c>
      <c r="AL19">
        <v>1.7337999999999998</v>
      </c>
      <c r="AM19">
        <v>0</v>
      </c>
      <c r="AN19">
        <v>0</v>
      </c>
      <c r="AO19">
        <v>0</v>
      </c>
      <c r="AP19">
        <v>1.9691532000000003</v>
      </c>
      <c r="AQ19">
        <v>0</v>
      </c>
      <c r="AR19">
        <v>0.96975360000000033</v>
      </c>
      <c r="AS19">
        <v>2.2450849920000007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20.389747451207477</v>
      </c>
      <c r="BB19">
        <f t="shared" si="0"/>
        <v>495.80639439133648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281.10219029126216</v>
      </c>
      <c r="L20">
        <v>4.9977940527662579</v>
      </c>
      <c r="M20">
        <v>18.875919813469412</v>
      </c>
      <c r="N20">
        <v>14.411270746191587</v>
      </c>
      <c r="O20">
        <v>19.209972172351883</v>
      </c>
      <c r="P20">
        <v>8.0579377382465083</v>
      </c>
      <c r="Q20">
        <v>4.0011273333333337</v>
      </c>
      <c r="R20">
        <v>9.3715704963747903</v>
      </c>
      <c r="S20">
        <v>5.8365005176470577</v>
      </c>
      <c r="T20">
        <v>0</v>
      </c>
      <c r="U20">
        <v>62.208511511113315</v>
      </c>
      <c r="V20">
        <v>0</v>
      </c>
      <c r="W20">
        <v>0</v>
      </c>
      <c r="X20">
        <v>20.469946050945381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1.6904808000000002</v>
      </c>
      <c r="AF20">
        <v>6.1515000000000004</v>
      </c>
      <c r="AG20">
        <v>30.27980784</v>
      </c>
      <c r="AH20">
        <v>0</v>
      </c>
      <c r="AI20">
        <v>0</v>
      </c>
      <c r="AJ20">
        <v>0</v>
      </c>
      <c r="AK20">
        <v>22.574700000000004</v>
      </c>
      <c r="AL20">
        <v>1.7337999999999998</v>
      </c>
      <c r="AM20">
        <v>0</v>
      </c>
      <c r="AN20">
        <v>0</v>
      </c>
      <c r="AO20">
        <v>0</v>
      </c>
      <c r="AP20">
        <v>1.9691532000000003</v>
      </c>
      <c r="AQ20">
        <v>0</v>
      </c>
      <c r="AR20">
        <v>0.96975360000000033</v>
      </c>
      <c r="AS20">
        <v>2.2450849920000007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20.388202076507589</v>
      </c>
      <c r="BB20">
        <f t="shared" si="0"/>
        <v>495.76881907919403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281.10474574202493</v>
      </c>
      <c r="L21">
        <v>4.9977940527662579</v>
      </c>
      <c r="M21">
        <v>17.462097834652837</v>
      </c>
      <c r="N21">
        <v>14.411270746191587</v>
      </c>
      <c r="O21">
        <v>19.209972172351883</v>
      </c>
      <c r="P21">
        <v>8.0579377382465083</v>
      </c>
      <c r="Q21">
        <v>4.0011273333333337</v>
      </c>
      <c r="R21">
        <v>9.3715704963747903</v>
      </c>
      <c r="S21">
        <v>5.8365005176470577</v>
      </c>
      <c r="T21">
        <v>0</v>
      </c>
      <c r="U21">
        <v>62.208511511113315</v>
      </c>
      <c r="V21">
        <v>0</v>
      </c>
      <c r="W21">
        <v>0</v>
      </c>
      <c r="X21">
        <v>20.415709998025278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1.6904808000000002</v>
      </c>
      <c r="AF21">
        <v>6.1515000000000004</v>
      </c>
      <c r="AG21">
        <v>30.27980784</v>
      </c>
      <c r="AH21">
        <v>0</v>
      </c>
      <c r="AI21">
        <v>0</v>
      </c>
      <c r="AJ21">
        <v>0</v>
      </c>
      <c r="AK21">
        <v>22.574700000000004</v>
      </c>
      <c r="AL21">
        <v>1.7337999999999998</v>
      </c>
      <c r="AM21">
        <v>0</v>
      </c>
      <c r="AN21">
        <v>0</v>
      </c>
      <c r="AO21">
        <v>0</v>
      </c>
      <c r="AP21">
        <v>3.6569987999999993</v>
      </c>
      <c r="AQ21">
        <v>0</v>
      </c>
      <c r="AR21">
        <v>0.96975360000000033</v>
      </c>
      <c r="AS21">
        <v>2.2450849920000007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20.396984855661767</v>
      </c>
      <c r="BB21">
        <f t="shared" si="0"/>
        <v>495.98237931906596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281.10346876560334</v>
      </c>
      <c r="L22">
        <v>4.9977940527662579</v>
      </c>
      <c r="M22">
        <v>17.462097834652837</v>
      </c>
      <c r="N22">
        <v>14.411270746191587</v>
      </c>
      <c r="O22">
        <v>19.209972172351883</v>
      </c>
      <c r="P22">
        <v>8.0579377382465083</v>
      </c>
      <c r="Q22">
        <v>4.0011273333333337</v>
      </c>
      <c r="R22">
        <v>9.3715704963747903</v>
      </c>
      <c r="S22">
        <v>5.8365005176470577</v>
      </c>
      <c r="T22">
        <v>0</v>
      </c>
      <c r="U22">
        <v>62.208511511113315</v>
      </c>
      <c r="V22">
        <v>0</v>
      </c>
      <c r="W22">
        <v>0</v>
      </c>
      <c r="X22">
        <v>20.415709998025278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1.6904808000000002</v>
      </c>
      <c r="AF22">
        <v>6.1515000000000004</v>
      </c>
      <c r="AG22">
        <v>30.27980784</v>
      </c>
      <c r="AH22">
        <v>0</v>
      </c>
      <c r="AI22">
        <v>0</v>
      </c>
      <c r="AJ22">
        <v>0</v>
      </c>
      <c r="AK22">
        <v>22.574700000000004</v>
      </c>
      <c r="AL22">
        <v>1.7337999999999998</v>
      </c>
      <c r="AM22">
        <v>0</v>
      </c>
      <c r="AN22">
        <v>0</v>
      </c>
      <c r="AO22">
        <v>0</v>
      </c>
      <c r="AP22">
        <v>3.6569987999999993</v>
      </c>
      <c r="AQ22">
        <v>0</v>
      </c>
      <c r="AR22">
        <v>0.96975360000000033</v>
      </c>
      <c r="AS22">
        <v>2.2450849920000007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20.396934675356672</v>
      </c>
      <c r="BB22">
        <f t="shared" si="0"/>
        <v>495.9811525229494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281.10058475423494</v>
      </c>
      <c r="L23">
        <v>4.9977940527662579</v>
      </c>
      <c r="M23">
        <v>14.55348960817717</v>
      </c>
      <c r="N23">
        <v>14.411270746191587</v>
      </c>
      <c r="O23">
        <v>44.664577529530881</v>
      </c>
      <c r="P23">
        <v>8.0579377382465083</v>
      </c>
      <c r="Q23">
        <v>4.0011253333333334</v>
      </c>
      <c r="R23">
        <v>9.368275624999999</v>
      </c>
      <c r="S23">
        <v>5.4618493520066886</v>
      </c>
      <c r="T23">
        <v>0</v>
      </c>
      <c r="U23">
        <v>62.208511511113315</v>
      </c>
      <c r="V23">
        <v>0</v>
      </c>
      <c r="W23">
        <v>0</v>
      </c>
      <c r="X23">
        <v>20.000008345652468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1.6904808000000002</v>
      </c>
      <c r="AF23">
        <v>6.1515000000000004</v>
      </c>
      <c r="AG23">
        <v>30.27980784</v>
      </c>
      <c r="AH23">
        <v>0</v>
      </c>
      <c r="AI23">
        <v>0</v>
      </c>
      <c r="AJ23">
        <v>0</v>
      </c>
      <c r="AK23">
        <v>22.574700000000004</v>
      </c>
      <c r="AL23">
        <v>1.7337999999999998</v>
      </c>
      <c r="AM23">
        <v>0</v>
      </c>
      <c r="AN23">
        <v>0</v>
      </c>
      <c r="AO23">
        <v>0</v>
      </c>
      <c r="AP23">
        <v>3.6569987999999993</v>
      </c>
      <c r="AQ23">
        <v>0</v>
      </c>
      <c r="AR23">
        <v>0.96975360000000033</v>
      </c>
      <c r="AS23">
        <v>2.2450849920000007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21.256038425903817</v>
      </c>
      <c r="BB23">
        <f t="shared" si="0"/>
        <v>516.87151220234932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281.10686453386654</v>
      </c>
      <c r="L24">
        <v>4.9977940527662579</v>
      </c>
      <c r="M24">
        <v>14.55348960817717</v>
      </c>
      <c r="N24">
        <v>47.002419290180214</v>
      </c>
      <c r="O24">
        <v>73.285261355026108</v>
      </c>
      <c r="P24">
        <v>8.0579377382465083</v>
      </c>
      <c r="Q24">
        <v>4.0011253333333334</v>
      </c>
      <c r="R24">
        <v>9.003717472118959</v>
      </c>
      <c r="S24">
        <v>5.4618493520066886</v>
      </c>
      <c r="T24">
        <v>0</v>
      </c>
      <c r="U24">
        <v>62.208511511113315</v>
      </c>
      <c r="V24">
        <v>0</v>
      </c>
      <c r="W24">
        <v>0</v>
      </c>
      <c r="X24">
        <v>20.000008345652468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1.6904808000000002</v>
      </c>
      <c r="AF24">
        <v>6.1515000000000004</v>
      </c>
      <c r="AG24">
        <v>30.27980784</v>
      </c>
      <c r="AH24">
        <v>0</v>
      </c>
      <c r="AI24">
        <v>0</v>
      </c>
      <c r="AJ24">
        <v>0</v>
      </c>
      <c r="AK24">
        <v>22.574700000000004</v>
      </c>
      <c r="AL24">
        <v>1.7337999999999998</v>
      </c>
      <c r="AM24">
        <v>0</v>
      </c>
      <c r="AN24">
        <v>0</v>
      </c>
      <c r="AO24">
        <v>0</v>
      </c>
      <c r="AP24">
        <v>3.6569987999999993</v>
      </c>
      <c r="AQ24">
        <v>0</v>
      </c>
      <c r="AR24">
        <v>0.96975360000000033</v>
      </c>
      <c r="AS24">
        <v>2.2450849920000007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23.659753959442561</v>
      </c>
      <c r="BB24">
        <f t="shared" si="0"/>
        <v>575.32135066504509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281.10058475423494</v>
      </c>
      <c r="L25">
        <v>4.9977940527662579</v>
      </c>
      <c r="M25">
        <v>14.532948039931822</v>
      </c>
      <c r="N25">
        <v>40.004128439827518</v>
      </c>
      <c r="O25">
        <v>73.285261355026108</v>
      </c>
      <c r="P25">
        <v>8.0579377382465083</v>
      </c>
      <c r="Q25">
        <v>4.0007373333333334</v>
      </c>
      <c r="R25">
        <v>9.003717472118959</v>
      </c>
      <c r="S25">
        <v>5.4618493520066886</v>
      </c>
      <c r="T25">
        <v>0</v>
      </c>
      <c r="U25">
        <v>62.208511511113315</v>
      </c>
      <c r="V25">
        <v>0</v>
      </c>
      <c r="W25">
        <v>0</v>
      </c>
      <c r="X25">
        <v>20.000008345652468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1.6904808000000002</v>
      </c>
      <c r="AF25">
        <v>6.1515000000000004</v>
      </c>
      <c r="AG25">
        <v>30.27980784</v>
      </c>
      <c r="AH25">
        <v>8.3184480000000018</v>
      </c>
      <c r="AI25">
        <v>0</v>
      </c>
      <c r="AJ25">
        <v>0</v>
      </c>
      <c r="AK25">
        <v>22.574700000000004</v>
      </c>
      <c r="AL25">
        <v>1.7337999999999998</v>
      </c>
      <c r="AM25">
        <v>0</v>
      </c>
      <c r="AN25">
        <v>0</v>
      </c>
      <c r="AO25">
        <v>0</v>
      </c>
      <c r="AP25">
        <v>1.9691532000000003</v>
      </c>
      <c r="AQ25">
        <v>5.4587499999999993</v>
      </c>
      <c r="AR25">
        <v>0.96975360000000033</v>
      </c>
      <c r="AS25">
        <v>2.2450849920000007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23.859775245022362</v>
      </c>
      <c r="BB25">
        <f t="shared" si="0"/>
        <v>580.18518158123572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281.10686453386654</v>
      </c>
      <c r="L26">
        <v>4.9977940527662579</v>
      </c>
      <c r="M26">
        <v>42.000010437361006</v>
      </c>
      <c r="N26">
        <v>51.883373732921989</v>
      </c>
      <c r="O26">
        <v>73.285261355026108</v>
      </c>
      <c r="P26">
        <v>20.188378612086716</v>
      </c>
      <c r="Q26">
        <v>4.0007373333333334</v>
      </c>
      <c r="R26">
        <v>9.003717472118959</v>
      </c>
      <c r="S26">
        <v>5.4618493520066886</v>
      </c>
      <c r="T26">
        <v>0</v>
      </c>
      <c r="U26">
        <v>62.208511511113315</v>
      </c>
      <c r="V26">
        <v>0</v>
      </c>
      <c r="W26">
        <v>0</v>
      </c>
      <c r="X26">
        <v>20.000008345652468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1.6904808000000002</v>
      </c>
      <c r="AF26">
        <v>6.1515000000000004</v>
      </c>
      <c r="AG26">
        <v>30.27980784</v>
      </c>
      <c r="AH26">
        <v>14.973206399999999</v>
      </c>
      <c r="AI26">
        <v>0</v>
      </c>
      <c r="AJ26">
        <v>0</v>
      </c>
      <c r="AK26">
        <v>22.574700000000004</v>
      </c>
      <c r="AL26">
        <v>1.7337999999999998</v>
      </c>
      <c r="AM26">
        <v>0</v>
      </c>
      <c r="AN26">
        <v>0</v>
      </c>
      <c r="AO26">
        <v>0</v>
      </c>
      <c r="AP26">
        <v>1.9691532000000003</v>
      </c>
      <c r="AQ26">
        <v>16.376250000000002</v>
      </c>
      <c r="AR26">
        <v>0.96975360000000033</v>
      </c>
      <c r="AS26">
        <v>2.2450849920000007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26.587460384598298</v>
      </c>
      <c r="BB26">
        <f t="shared" si="0"/>
        <v>646.51278318565517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433.20808973694818</v>
      </c>
      <c r="L27">
        <v>9.9947943779281605</v>
      </c>
      <c r="M27">
        <v>63.76598393119837</v>
      </c>
      <c r="N27">
        <v>51.883373732921989</v>
      </c>
      <c r="O27">
        <v>73.285261355026108</v>
      </c>
      <c r="P27">
        <v>20.010539845758352</v>
      </c>
      <c r="Q27">
        <v>9.5836268945868941</v>
      </c>
      <c r="R27">
        <v>18.618512929809601</v>
      </c>
      <c r="S27">
        <v>11.588173932996789</v>
      </c>
      <c r="T27">
        <v>0</v>
      </c>
      <c r="U27">
        <v>62.208511511113315</v>
      </c>
      <c r="V27">
        <v>0</v>
      </c>
      <c r="W27">
        <v>0</v>
      </c>
      <c r="X27">
        <v>64.788604303408846</v>
      </c>
      <c r="Y27">
        <v>0</v>
      </c>
      <c r="Z27">
        <v>0</v>
      </c>
      <c r="AA27">
        <v>0</v>
      </c>
      <c r="AB27">
        <v>0</v>
      </c>
      <c r="AC27">
        <v>0</v>
      </c>
      <c r="AD27">
        <v>4.003264080000001</v>
      </c>
      <c r="AE27">
        <v>1.6904808000000002</v>
      </c>
      <c r="AF27">
        <v>6.1515000000000004</v>
      </c>
      <c r="AG27">
        <v>30.27980784</v>
      </c>
      <c r="AH27">
        <v>24.705790560000004</v>
      </c>
      <c r="AI27">
        <v>0</v>
      </c>
      <c r="AJ27">
        <v>0</v>
      </c>
      <c r="AK27">
        <v>22.574700000000004</v>
      </c>
      <c r="AL27">
        <v>1.7337999999999998</v>
      </c>
      <c r="AM27">
        <v>0</v>
      </c>
      <c r="AN27">
        <v>0</v>
      </c>
      <c r="AO27">
        <v>0</v>
      </c>
      <c r="AP27">
        <v>1.9691532000000003</v>
      </c>
      <c r="AQ27">
        <v>27.293749999999999</v>
      </c>
      <c r="AR27">
        <v>0.96975360000000033</v>
      </c>
      <c r="AS27">
        <v>2.2450849920000007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37.230825602757228</v>
      </c>
      <c r="BB27">
        <f t="shared" si="0"/>
        <v>905.32173202093963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512.3412156437804</v>
      </c>
      <c r="L28">
        <v>9.9947943779281623</v>
      </c>
      <c r="M28">
        <v>63.76598393119837</v>
      </c>
      <c r="N28">
        <v>51.883373732921989</v>
      </c>
      <c r="O28">
        <v>73.285261355026108</v>
      </c>
      <c r="P28">
        <v>20.010539845758352</v>
      </c>
      <c r="Q28">
        <v>9.5828473508353227</v>
      </c>
      <c r="R28">
        <v>18.618649176470587</v>
      </c>
      <c r="S28">
        <v>11.586659289940828</v>
      </c>
      <c r="T28">
        <v>0</v>
      </c>
      <c r="U28">
        <v>62.208511511113315</v>
      </c>
      <c r="V28">
        <v>0</v>
      </c>
      <c r="W28">
        <v>0</v>
      </c>
      <c r="X28">
        <v>64.788604303408846</v>
      </c>
      <c r="Y28">
        <v>0</v>
      </c>
      <c r="Z28">
        <v>0</v>
      </c>
      <c r="AA28">
        <v>0</v>
      </c>
      <c r="AB28">
        <v>0</v>
      </c>
      <c r="AC28">
        <v>0</v>
      </c>
      <c r="AD28">
        <v>4.003264080000001</v>
      </c>
      <c r="AE28">
        <v>1.6904808000000002</v>
      </c>
      <c r="AF28">
        <v>6.1515000000000004</v>
      </c>
      <c r="AG28">
        <v>30.27980784</v>
      </c>
      <c r="AH28">
        <v>34.937481599999998</v>
      </c>
      <c r="AI28">
        <v>0</v>
      </c>
      <c r="AJ28">
        <v>0</v>
      </c>
      <c r="AK28">
        <v>22.574700000000004</v>
      </c>
      <c r="AL28">
        <v>1.7337999999999998</v>
      </c>
      <c r="AM28">
        <v>0</v>
      </c>
      <c r="AN28">
        <v>0</v>
      </c>
      <c r="AO28">
        <v>0</v>
      </c>
      <c r="AP28">
        <v>1.9691532000000003</v>
      </c>
      <c r="AQ28">
        <v>38.21125</v>
      </c>
      <c r="AR28">
        <v>1.9395072000000007</v>
      </c>
      <c r="AS28">
        <v>2.2450849920000007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41.230197972305973</v>
      </c>
      <c r="BB28">
        <f t="shared" si="0"/>
        <v>1002.5722722580766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481.71540761107531</v>
      </c>
      <c r="L29">
        <v>9.9947943779281623</v>
      </c>
      <c r="M29">
        <v>63.76598393119837</v>
      </c>
      <c r="N29">
        <v>51.883373732921989</v>
      </c>
      <c r="O29">
        <v>73.285261355026108</v>
      </c>
      <c r="P29">
        <v>20.010539845758352</v>
      </c>
      <c r="Q29">
        <v>9.5774937215713294</v>
      </c>
      <c r="R29">
        <v>18.618009355067329</v>
      </c>
      <c r="S29">
        <v>11.588376095617532</v>
      </c>
      <c r="T29">
        <v>0</v>
      </c>
      <c r="U29">
        <v>62.208511511113315</v>
      </c>
      <c r="V29">
        <v>0</v>
      </c>
      <c r="W29">
        <v>0</v>
      </c>
      <c r="X29">
        <v>64.788604303408846</v>
      </c>
      <c r="Y29">
        <v>0</v>
      </c>
      <c r="Z29">
        <v>0</v>
      </c>
      <c r="AA29">
        <v>0</v>
      </c>
      <c r="AB29">
        <v>0</v>
      </c>
      <c r="AC29">
        <v>0</v>
      </c>
      <c r="AD29">
        <v>8.0065281600000002</v>
      </c>
      <c r="AE29">
        <v>6.1984295999999999</v>
      </c>
      <c r="AF29">
        <v>12.303000000000001</v>
      </c>
      <c r="AG29">
        <v>30.27980784</v>
      </c>
      <c r="AH29">
        <v>51.366416400000006</v>
      </c>
      <c r="AI29">
        <v>0</v>
      </c>
      <c r="AJ29">
        <v>0</v>
      </c>
      <c r="AK29">
        <v>22.574700000000004</v>
      </c>
      <c r="AL29">
        <v>1.7337999999999998</v>
      </c>
      <c r="AM29">
        <v>0</v>
      </c>
      <c r="AN29">
        <v>0</v>
      </c>
      <c r="AO29">
        <v>0</v>
      </c>
      <c r="AP29">
        <v>1.9691532000000003</v>
      </c>
      <c r="AQ29">
        <v>43.145960000000002</v>
      </c>
      <c r="AR29">
        <v>17.455564800000001</v>
      </c>
      <c r="AS29">
        <v>2.2450849920000007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42.056234393366069</v>
      </c>
      <c r="BB29">
        <f t="shared" si="0"/>
        <v>1022.6585664393209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512.33899390858778</v>
      </c>
      <c r="L30">
        <v>10.004626951995373</v>
      </c>
      <c r="M30">
        <v>63.76598393119837</v>
      </c>
      <c r="N30">
        <v>51.883373732921989</v>
      </c>
      <c r="O30">
        <v>73.285261355026108</v>
      </c>
      <c r="P30">
        <v>20.010539845758352</v>
      </c>
      <c r="Q30">
        <v>8.4372843516006508</v>
      </c>
      <c r="R30">
        <v>18.614602086401568</v>
      </c>
      <c r="S30">
        <v>11.586659289940828</v>
      </c>
      <c r="T30">
        <v>0</v>
      </c>
      <c r="U30">
        <v>62.208511511113315</v>
      </c>
      <c r="V30">
        <v>0</v>
      </c>
      <c r="W30">
        <v>0</v>
      </c>
      <c r="X30">
        <v>64.788604303408846</v>
      </c>
      <c r="Y30">
        <v>0</v>
      </c>
      <c r="Z30">
        <v>0</v>
      </c>
      <c r="AA30">
        <v>0</v>
      </c>
      <c r="AB30">
        <v>5.784281567999999</v>
      </c>
      <c r="AC30">
        <v>4.2505073279999994</v>
      </c>
      <c r="AD30">
        <v>12.009792239999999</v>
      </c>
      <c r="AE30">
        <v>12.396859200000002</v>
      </c>
      <c r="AF30">
        <v>18.454500000000003</v>
      </c>
      <c r="AG30">
        <v>30.27980784</v>
      </c>
      <c r="AH30">
        <v>51.366416400000006</v>
      </c>
      <c r="AI30">
        <v>0</v>
      </c>
      <c r="AJ30">
        <v>0</v>
      </c>
      <c r="AK30">
        <v>22.574700000000004</v>
      </c>
      <c r="AL30">
        <v>1.7337999999999998</v>
      </c>
      <c r="AM30">
        <v>0</v>
      </c>
      <c r="AN30">
        <v>0</v>
      </c>
      <c r="AO30">
        <v>0</v>
      </c>
      <c r="AP30">
        <v>1.9691532000000003</v>
      </c>
      <c r="AQ30">
        <v>43.145960000000002</v>
      </c>
      <c r="AR30">
        <v>17.455564800000001</v>
      </c>
      <c r="AS30">
        <v>2.2450849920000007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44.26333951304899</v>
      </c>
      <c r="BB30">
        <f t="shared" si="0"/>
        <v>1076.3275293229042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510.79291505538077</v>
      </c>
      <c r="L31">
        <v>10.004626951995373</v>
      </c>
      <c r="M31">
        <v>63.76598393119837</v>
      </c>
      <c r="N31">
        <v>51.883373732921989</v>
      </c>
      <c r="O31">
        <v>73.285261355026108</v>
      </c>
      <c r="P31">
        <v>20.081399815611551</v>
      </c>
      <c r="Q31">
        <v>9.405325908029198</v>
      </c>
      <c r="R31">
        <v>18.614602086401568</v>
      </c>
      <c r="S31">
        <v>11.586659289940828</v>
      </c>
      <c r="T31">
        <v>0</v>
      </c>
      <c r="U31">
        <v>62.208511511113315</v>
      </c>
      <c r="V31">
        <v>0</v>
      </c>
      <c r="W31">
        <v>0</v>
      </c>
      <c r="X31">
        <v>64.788604303408846</v>
      </c>
      <c r="Y31">
        <v>0</v>
      </c>
      <c r="Z31">
        <v>5.7568579200000007</v>
      </c>
      <c r="AA31">
        <v>0</v>
      </c>
      <c r="AB31">
        <v>11.568563136000002</v>
      </c>
      <c r="AC31">
        <v>12.764385273599999</v>
      </c>
      <c r="AD31">
        <v>16.050188044800002</v>
      </c>
      <c r="AE31">
        <v>21.712535395200003</v>
      </c>
      <c r="AF31">
        <v>21.188500000000001</v>
      </c>
      <c r="AG31">
        <v>30.27980784</v>
      </c>
      <c r="AH31">
        <v>61.63969968</v>
      </c>
      <c r="AI31">
        <v>1.6773047999999997</v>
      </c>
      <c r="AJ31">
        <v>0</v>
      </c>
      <c r="AK31">
        <v>22.574700000000004</v>
      </c>
      <c r="AL31">
        <v>1.7337999999999998</v>
      </c>
      <c r="AM31">
        <v>0</v>
      </c>
      <c r="AN31">
        <v>0</v>
      </c>
      <c r="AO31">
        <v>0</v>
      </c>
      <c r="AP31">
        <v>1.9691532000000003</v>
      </c>
      <c r="AQ31">
        <v>43.145960000000002</v>
      </c>
      <c r="AR31">
        <v>0.96975360000000033</v>
      </c>
      <c r="AS31">
        <v>2.2450849920000007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45.491895439838849</v>
      </c>
      <c r="BB31">
        <f t="shared" si="0"/>
        <v>1106.2016623827892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512.33899390858778</v>
      </c>
      <c r="L32">
        <v>10.004626951995373</v>
      </c>
      <c r="M32">
        <v>63.76598393119837</v>
      </c>
      <c r="N32">
        <v>51.883373732921989</v>
      </c>
      <c r="O32">
        <v>73.285261355026108</v>
      </c>
      <c r="P32">
        <v>20.081399815611551</v>
      </c>
      <c r="Q32">
        <v>9.5828473508353227</v>
      </c>
      <c r="R32">
        <v>18.614602086401568</v>
      </c>
      <c r="S32">
        <v>11.586659289940828</v>
      </c>
      <c r="T32">
        <v>0</v>
      </c>
      <c r="U32">
        <v>62.208511511113315</v>
      </c>
      <c r="V32">
        <v>0</v>
      </c>
      <c r="W32">
        <v>0</v>
      </c>
      <c r="X32">
        <v>64.788604303408846</v>
      </c>
      <c r="Y32">
        <v>0</v>
      </c>
      <c r="Z32">
        <v>5.7568579200000007</v>
      </c>
      <c r="AA32">
        <v>0</v>
      </c>
      <c r="AB32">
        <v>17.352844704000002</v>
      </c>
      <c r="AC32">
        <v>12.764385273599999</v>
      </c>
      <c r="AD32">
        <v>16.050188044800002</v>
      </c>
      <c r="AE32">
        <v>21.712535395200003</v>
      </c>
      <c r="AF32">
        <v>21.188500000000001</v>
      </c>
      <c r="AG32">
        <v>30.27980784</v>
      </c>
      <c r="AH32">
        <v>61.63969968</v>
      </c>
      <c r="AI32">
        <v>7.2683207999999997</v>
      </c>
      <c r="AJ32">
        <v>0</v>
      </c>
      <c r="AK32">
        <v>22.574700000000004</v>
      </c>
      <c r="AL32">
        <v>1.7337999999999998</v>
      </c>
      <c r="AM32">
        <v>0</v>
      </c>
      <c r="AN32">
        <v>0</v>
      </c>
      <c r="AO32">
        <v>0</v>
      </c>
      <c r="AP32">
        <v>1.9691532000000003</v>
      </c>
      <c r="AQ32">
        <v>43.145960000000002</v>
      </c>
      <c r="AR32">
        <v>0.96975360000000033</v>
      </c>
      <c r="AS32">
        <v>2.2450849920000007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46.009301935071498</v>
      </c>
      <c r="BB32">
        <f t="shared" si="0"/>
        <v>1118.7831537515697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504.28101479652099</v>
      </c>
      <c r="L33">
        <v>10.004626951995373</v>
      </c>
      <c r="M33">
        <v>63.76598393119837</v>
      </c>
      <c r="N33">
        <v>51.883373732921989</v>
      </c>
      <c r="O33">
        <v>73.285261355026108</v>
      </c>
      <c r="P33">
        <v>20.081399815611551</v>
      </c>
      <c r="Q33">
        <v>9.5828473508353227</v>
      </c>
      <c r="R33">
        <v>18.614602086401568</v>
      </c>
      <c r="S33">
        <v>11.586659289940828</v>
      </c>
      <c r="T33">
        <v>0</v>
      </c>
      <c r="U33">
        <v>62.208511511113315</v>
      </c>
      <c r="V33">
        <v>0</v>
      </c>
      <c r="W33">
        <v>0</v>
      </c>
      <c r="X33">
        <v>64.788604303408846</v>
      </c>
      <c r="Y33">
        <v>0</v>
      </c>
      <c r="Z33">
        <v>5.7568579200000007</v>
      </c>
      <c r="AA33">
        <v>0</v>
      </c>
      <c r="AB33">
        <v>17.352844704000002</v>
      </c>
      <c r="AC33">
        <v>12.764385273599999</v>
      </c>
      <c r="AD33">
        <v>16.050188044800002</v>
      </c>
      <c r="AE33">
        <v>21.712535395200003</v>
      </c>
      <c r="AF33">
        <v>21.188500000000001</v>
      </c>
      <c r="AG33">
        <v>30.27980784</v>
      </c>
      <c r="AH33">
        <v>61.63969968</v>
      </c>
      <c r="AI33">
        <v>7.2683207999999997</v>
      </c>
      <c r="AJ33">
        <v>0</v>
      </c>
      <c r="AK33">
        <v>22.574700000000004</v>
      </c>
      <c r="AL33">
        <v>1.7337999999999998</v>
      </c>
      <c r="AM33">
        <v>0</v>
      </c>
      <c r="AN33">
        <v>0</v>
      </c>
      <c r="AO33">
        <v>0</v>
      </c>
      <c r="AP33">
        <v>1.9691532000000003</v>
      </c>
      <c r="AQ33">
        <v>43.145960000000002</v>
      </c>
      <c r="AR33">
        <v>0.96975360000000033</v>
      </c>
      <c r="AS33">
        <v>2.2450849920000007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45.691012051680779</v>
      </c>
      <c r="BB33">
        <f t="shared" si="0"/>
        <v>1111.0434645228936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512.33899390858778</v>
      </c>
      <c r="L34">
        <v>10.004626951995373</v>
      </c>
      <c r="M34">
        <v>63.76598393119837</v>
      </c>
      <c r="N34">
        <v>51.883373732921989</v>
      </c>
      <c r="O34">
        <v>73.285261355026108</v>
      </c>
      <c r="P34">
        <v>20.081399815611551</v>
      </c>
      <c r="Q34">
        <v>9.5828473508353227</v>
      </c>
      <c r="R34">
        <v>18.614602086401568</v>
      </c>
      <c r="S34">
        <v>11.586659289940828</v>
      </c>
      <c r="T34">
        <v>0</v>
      </c>
      <c r="U34">
        <v>62.208511511113315</v>
      </c>
      <c r="V34">
        <v>0</v>
      </c>
      <c r="W34">
        <v>0</v>
      </c>
      <c r="X34">
        <v>64.788604303408846</v>
      </c>
      <c r="Y34">
        <v>0</v>
      </c>
      <c r="Z34">
        <v>8.6352868800000007</v>
      </c>
      <c r="AA34">
        <v>0</v>
      </c>
      <c r="AB34">
        <v>17.352844704000002</v>
      </c>
      <c r="AC34">
        <v>12.764385273599999</v>
      </c>
      <c r="AD34">
        <v>16.050188044800002</v>
      </c>
      <c r="AE34">
        <v>21.712535395200003</v>
      </c>
      <c r="AF34">
        <v>21.188500000000001</v>
      </c>
      <c r="AG34">
        <v>30.27980784</v>
      </c>
      <c r="AH34">
        <v>51.366416400000006</v>
      </c>
      <c r="AI34">
        <v>7.2683207999999997</v>
      </c>
      <c r="AJ34">
        <v>0</v>
      </c>
      <c r="AK34">
        <v>22.574700000000004</v>
      </c>
      <c r="AL34">
        <v>1.7337999999999998</v>
      </c>
      <c r="AM34">
        <v>0</v>
      </c>
      <c r="AN34">
        <v>0</v>
      </c>
      <c r="AO34">
        <v>0</v>
      </c>
      <c r="AP34">
        <v>1.9691532000000003</v>
      </c>
      <c r="AQ34">
        <v>43.145960000000002</v>
      </c>
      <c r="AR34">
        <v>0.96975360000000033</v>
      </c>
      <c r="AS34">
        <v>2.2450849920000007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45.717205387071509</v>
      </c>
      <c r="BB34">
        <f t="shared" si="0"/>
        <v>1111.6803959795695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512.33899390858778</v>
      </c>
      <c r="L35">
        <v>10.004626951995373</v>
      </c>
      <c r="M35">
        <v>63.76598393119837</v>
      </c>
      <c r="N35">
        <v>51.883373732921989</v>
      </c>
      <c r="O35">
        <v>73.285261355026108</v>
      </c>
      <c r="P35">
        <v>20.081399815611551</v>
      </c>
      <c r="Q35">
        <v>9.5828473508353227</v>
      </c>
      <c r="R35">
        <v>18.614602086401568</v>
      </c>
      <c r="S35">
        <v>11.586659289940828</v>
      </c>
      <c r="T35">
        <v>0</v>
      </c>
      <c r="U35">
        <v>62.208511511113315</v>
      </c>
      <c r="V35">
        <v>0</v>
      </c>
      <c r="W35">
        <v>0</v>
      </c>
      <c r="X35">
        <v>64.788604303408846</v>
      </c>
      <c r="Y35">
        <v>0</v>
      </c>
      <c r="Z35">
        <v>8.6352868800000007</v>
      </c>
      <c r="AA35">
        <v>0</v>
      </c>
      <c r="AB35">
        <v>17.352844704000002</v>
      </c>
      <c r="AC35">
        <v>12.764385273599999</v>
      </c>
      <c r="AD35">
        <v>16.050188044800002</v>
      </c>
      <c r="AE35">
        <v>21.712535395200003</v>
      </c>
      <c r="AF35">
        <v>21.188500000000001</v>
      </c>
      <c r="AG35">
        <v>30.27980784</v>
      </c>
      <c r="AH35">
        <v>41.093133119999997</v>
      </c>
      <c r="AI35">
        <v>7.2683207999999997</v>
      </c>
      <c r="AJ35">
        <v>0</v>
      </c>
      <c r="AK35">
        <v>22.574700000000004</v>
      </c>
      <c r="AL35">
        <v>1.7337999999999998</v>
      </c>
      <c r="AM35">
        <v>0</v>
      </c>
      <c r="AN35">
        <v>0</v>
      </c>
      <c r="AO35">
        <v>0</v>
      </c>
      <c r="AP35">
        <v>1.9691532000000003</v>
      </c>
      <c r="AQ35">
        <v>43.145960000000002</v>
      </c>
      <c r="AR35">
        <v>17.455564800000001</v>
      </c>
      <c r="AS35">
        <v>10.752775488000001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46.29865348307149</v>
      </c>
      <c r="BB35">
        <f t="shared" si="0"/>
        <v>1125.8191662995694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512.33899390858778</v>
      </c>
      <c r="L36">
        <v>10.004626951995373</v>
      </c>
      <c r="M36">
        <v>63.76598393119837</v>
      </c>
      <c r="N36">
        <v>51.883373732921989</v>
      </c>
      <c r="O36">
        <v>73.285261355026108</v>
      </c>
      <c r="P36">
        <v>20.081399815611551</v>
      </c>
      <c r="Q36">
        <v>9.5828473508353227</v>
      </c>
      <c r="R36">
        <v>18.614602086401568</v>
      </c>
      <c r="S36">
        <v>11.586659289940828</v>
      </c>
      <c r="T36">
        <v>0</v>
      </c>
      <c r="U36">
        <v>62.208511511113315</v>
      </c>
      <c r="V36">
        <v>0</v>
      </c>
      <c r="W36">
        <v>0</v>
      </c>
      <c r="X36">
        <v>64.788604303408846</v>
      </c>
      <c r="Y36">
        <v>0</v>
      </c>
      <c r="Z36">
        <v>2.8784289600000004</v>
      </c>
      <c r="AA36">
        <v>0</v>
      </c>
      <c r="AB36">
        <v>11.533435919999999</v>
      </c>
      <c r="AC36">
        <v>8.5010146560000006</v>
      </c>
      <c r="AD36">
        <v>12.009792239999999</v>
      </c>
      <c r="AE36">
        <v>21.712535395200003</v>
      </c>
      <c r="AF36">
        <v>21.188500000000001</v>
      </c>
      <c r="AG36">
        <v>30.27980784</v>
      </c>
      <c r="AH36">
        <v>41.093133119999997</v>
      </c>
      <c r="AI36">
        <v>1.6773047999999997</v>
      </c>
      <c r="AJ36">
        <v>0</v>
      </c>
      <c r="AK36">
        <v>22.574700000000004</v>
      </c>
      <c r="AL36">
        <v>1.7337999999999998</v>
      </c>
      <c r="AM36">
        <v>0</v>
      </c>
      <c r="AN36">
        <v>0</v>
      </c>
      <c r="AO36">
        <v>0</v>
      </c>
      <c r="AP36">
        <v>1.9691532000000003</v>
      </c>
      <c r="AQ36">
        <v>43.145960000000002</v>
      </c>
      <c r="AR36">
        <v>17.455564800000001</v>
      </c>
      <c r="AS36">
        <v>10.752775488000001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45.292546420671485</v>
      </c>
      <c r="BB36">
        <f t="shared" si="0"/>
        <v>1101.3542242355695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512.33899390858778</v>
      </c>
      <c r="L37">
        <v>10.004626951995373</v>
      </c>
      <c r="M37">
        <v>63.76598393119837</v>
      </c>
      <c r="N37">
        <v>51.883373732921989</v>
      </c>
      <c r="O37">
        <v>73.285261355026108</v>
      </c>
      <c r="P37">
        <v>20.081399815611551</v>
      </c>
      <c r="Q37">
        <v>9.5828473508353227</v>
      </c>
      <c r="R37">
        <v>18.614602086401568</v>
      </c>
      <c r="S37">
        <v>11.586659289940828</v>
      </c>
      <c r="T37">
        <v>0</v>
      </c>
      <c r="U37">
        <v>62.208511511113315</v>
      </c>
      <c r="V37">
        <v>0</v>
      </c>
      <c r="W37">
        <v>0</v>
      </c>
      <c r="X37">
        <v>64.788604303408846</v>
      </c>
      <c r="Y37">
        <v>0</v>
      </c>
      <c r="Z37">
        <v>0</v>
      </c>
      <c r="AA37">
        <v>0</v>
      </c>
      <c r="AB37">
        <v>5.7901361040000001</v>
      </c>
      <c r="AC37">
        <v>4.2505073279999994</v>
      </c>
      <c r="AD37">
        <v>4.003264080000001</v>
      </c>
      <c r="AE37">
        <v>12.396859200000002</v>
      </c>
      <c r="AF37">
        <v>12.303000000000001</v>
      </c>
      <c r="AG37">
        <v>30.27980784</v>
      </c>
      <c r="AH37">
        <v>30.81984984</v>
      </c>
      <c r="AI37">
        <v>0</v>
      </c>
      <c r="AJ37">
        <v>0</v>
      </c>
      <c r="AK37">
        <v>22.574700000000004</v>
      </c>
      <c r="AL37">
        <v>1.7337999999999998</v>
      </c>
      <c r="AM37">
        <v>0</v>
      </c>
      <c r="AN37">
        <v>0</v>
      </c>
      <c r="AO37">
        <v>0</v>
      </c>
      <c r="AP37">
        <v>1.9691532000000003</v>
      </c>
      <c r="AQ37">
        <v>43.145960000000002</v>
      </c>
      <c r="AR37">
        <v>0.96975360000000033</v>
      </c>
      <c r="AS37">
        <v>10.752775488000001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42.625651759471488</v>
      </c>
      <c r="BB37">
        <f t="shared" si="0"/>
        <v>1036.5047791575696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512.33899390858778</v>
      </c>
      <c r="L38">
        <v>10.004626951995373</v>
      </c>
      <c r="M38">
        <v>63.76598393119837</v>
      </c>
      <c r="N38">
        <v>51.883373732921989</v>
      </c>
      <c r="O38">
        <v>73.285261355026108</v>
      </c>
      <c r="P38">
        <v>20.081399815611551</v>
      </c>
      <c r="Q38">
        <v>9.5828473508353227</v>
      </c>
      <c r="R38">
        <v>18.614602086401568</v>
      </c>
      <c r="S38">
        <v>11.586659289940828</v>
      </c>
      <c r="T38">
        <v>0</v>
      </c>
      <c r="U38">
        <v>62.208511511113315</v>
      </c>
      <c r="V38">
        <v>0</v>
      </c>
      <c r="W38">
        <v>0</v>
      </c>
      <c r="X38">
        <v>64.788604303408846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6.1984295999999999</v>
      </c>
      <c r="AF38">
        <v>12.303000000000001</v>
      </c>
      <c r="AG38">
        <v>30.27980784</v>
      </c>
      <c r="AH38">
        <v>20.047459680000003</v>
      </c>
      <c r="AI38">
        <v>0</v>
      </c>
      <c r="AJ38">
        <v>0</v>
      </c>
      <c r="AK38">
        <v>22.574700000000004</v>
      </c>
      <c r="AL38">
        <v>1.7337999999999998</v>
      </c>
      <c r="AM38">
        <v>0</v>
      </c>
      <c r="AN38">
        <v>0</v>
      </c>
      <c r="AO38">
        <v>0</v>
      </c>
      <c r="AP38">
        <v>1.9691532000000003</v>
      </c>
      <c r="AQ38">
        <v>43.145960000000002</v>
      </c>
      <c r="AR38">
        <v>0.96975360000000033</v>
      </c>
      <c r="AS38">
        <v>10.752775488000001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41.400569678671495</v>
      </c>
      <c r="BB38">
        <f t="shared" si="0"/>
        <v>1006.7151339663699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512.33899390858778</v>
      </c>
      <c r="L39">
        <v>10.004626951995373</v>
      </c>
      <c r="M39">
        <v>63.76598393119837</v>
      </c>
      <c r="N39">
        <v>51.883373732921989</v>
      </c>
      <c r="O39">
        <v>73.285261355026108</v>
      </c>
      <c r="P39">
        <v>20.081399815611551</v>
      </c>
      <c r="Q39">
        <v>9.5828473508353227</v>
      </c>
      <c r="R39">
        <v>18.614602086401568</v>
      </c>
      <c r="S39">
        <v>11.586659289940828</v>
      </c>
      <c r="T39">
        <v>0</v>
      </c>
      <c r="U39">
        <v>62.208511511113315</v>
      </c>
      <c r="V39">
        <v>0</v>
      </c>
      <c r="W39">
        <v>0</v>
      </c>
      <c r="X39">
        <v>64.788604303408846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1.6904808000000002</v>
      </c>
      <c r="AF39">
        <v>12.303000000000001</v>
      </c>
      <c r="AG39">
        <v>30.27980784</v>
      </c>
      <c r="AH39">
        <v>9.150292799999999</v>
      </c>
      <c r="AI39">
        <v>0</v>
      </c>
      <c r="AJ39">
        <v>0</v>
      </c>
      <c r="AK39">
        <v>22.574700000000004</v>
      </c>
      <c r="AL39">
        <v>1.7337999999999998</v>
      </c>
      <c r="AM39">
        <v>0</v>
      </c>
      <c r="AN39">
        <v>0</v>
      </c>
      <c r="AO39">
        <v>0</v>
      </c>
      <c r="AP39">
        <v>1.9691532000000003</v>
      </c>
      <c r="AQ39">
        <v>43.145960000000002</v>
      </c>
      <c r="AR39">
        <v>0.96975360000000033</v>
      </c>
      <c r="AS39">
        <v>4.4310888000000004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40.542361459471486</v>
      </c>
      <c r="BB39">
        <f t="shared" si="0"/>
        <v>985.84653981756969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512.33899390858778</v>
      </c>
      <c r="L40">
        <v>10.004626951995373</v>
      </c>
      <c r="M40">
        <v>63.76598393119837</v>
      </c>
      <c r="N40">
        <v>51.883373732921989</v>
      </c>
      <c r="O40">
        <v>73.285261355026108</v>
      </c>
      <c r="P40">
        <v>20.081399815611551</v>
      </c>
      <c r="Q40">
        <v>9.5828473508353227</v>
      </c>
      <c r="R40">
        <v>18.614602086401568</v>
      </c>
      <c r="S40">
        <v>11.586659289940828</v>
      </c>
      <c r="T40">
        <v>0</v>
      </c>
      <c r="U40">
        <v>62.208511511113315</v>
      </c>
      <c r="V40">
        <v>0</v>
      </c>
      <c r="W40">
        <v>0</v>
      </c>
      <c r="X40">
        <v>64.788604303408846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1.6904808000000002</v>
      </c>
      <c r="AF40">
        <v>12.303000000000001</v>
      </c>
      <c r="AG40">
        <v>30.27980784</v>
      </c>
      <c r="AH40">
        <v>0</v>
      </c>
      <c r="AI40">
        <v>0</v>
      </c>
      <c r="AJ40">
        <v>0</v>
      </c>
      <c r="AK40">
        <v>22.574700000000004</v>
      </c>
      <c r="AL40">
        <v>13.003499999999997</v>
      </c>
      <c r="AM40">
        <v>0</v>
      </c>
      <c r="AN40">
        <v>0</v>
      </c>
      <c r="AO40">
        <v>0</v>
      </c>
      <c r="AP40">
        <v>1.9691532000000003</v>
      </c>
      <c r="AQ40">
        <v>43.145960000000002</v>
      </c>
      <c r="AR40">
        <v>0.96975360000000033</v>
      </c>
      <c r="AS40">
        <v>4.4310888000000004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40.62607804387148</v>
      </c>
      <c r="BB40">
        <f t="shared" si="0"/>
        <v>987.88223043316975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512.33755841241918</v>
      </c>
      <c r="L41">
        <v>9.9947943779281605</v>
      </c>
      <c r="M41">
        <v>63.76598393119837</v>
      </c>
      <c r="N41">
        <v>51.883373732921989</v>
      </c>
      <c r="O41">
        <v>73.285261355026108</v>
      </c>
      <c r="P41">
        <v>20.081399815611551</v>
      </c>
      <c r="Q41">
        <v>9.5828473508353227</v>
      </c>
      <c r="R41">
        <v>18.614602086401568</v>
      </c>
      <c r="S41">
        <v>11.586659289940828</v>
      </c>
      <c r="T41">
        <v>0</v>
      </c>
      <c r="U41">
        <v>62.208511511113315</v>
      </c>
      <c r="V41">
        <v>0</v>
      </c>
      <c r="W41">
        <v>0</v>
      </c>
      <c r="X41">
        <v>64.788604303408846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1.6904808000000002</v>
      </c>
      <c r="AF41">
        <v>12.303000000000001</v>
      </c>
      <c r="AG41">
        <v>30.27980784</v>
      </c>
      <c r="AH41">
        <v>0</v>
      </c>
      <c r="AI41">
        <v>0</v>
      </c>
      <c r="AJ41">
        <v>0</v>
      </c>
      <c r="AK41">
        <v>22.574700000000004</v>
      </c>
      <c r="AL41">
        <v>39.877399999999994</v>
      </c>
      <c r="AM41">
        <v>0</v>
      </c>
      <c r="AN41">
        <v>0</v>
      </c>
      <c r="AO41">
        <v>0</v>
      </c>
      <c r="AP41">
        <v>1.9691532000000003</v>
      </c>
      <c r="AQ41">
        <v>43.145960000000002</v>
      </c>
      <c r="AR41">
        <v>0.96975360000000033</v>
      </c>
      <c r="AS41">
        <v>4.4310888000000004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41.687152557897981</v>
      </c>
      <c r="BB41">
        <f t="shared" si="0"/>
        <v>1013.6837878489074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512.33755841241918</v>
      </c>
      <c r="L42">
        <v>9.9947943779281605</v>
      </c>
      <c r="M42">
        <v>63.76598393119837</v>
      </c>
      <c r="N42">
        <v>51.883373732921989</v>
      </c>
      <c r="O42">
        <v>73.285261355026108</v>
      </c>
      <c r="P42">
        <v>20.081399815611551</v>
      </c>
      <c r="Q42">
        <v>9.5828473508353227</v>
      </c>
      <c r="R42">
        <v>18.614602086401568</v>
      </c>
      <c r="S42">
        <v>11.586659289940828</v>
      </c>
      <c r="T42">
        <v>0</v>
      </c>
      <c r="U42">
        <v>62.208511511113315</v>
      </c>
      <c r="V42">
        <v>0</v>
      </c>
      <c r="W42">
        <v>0</v>
      </c>
      <c r="X42">
        <v>64.788604303408846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1.6904808000000002</v>
      </c>
      <c r="AF42">
        <v>12.303000000000001</v>
      </c>
      <c r="AG42">
        <v>30.27980784</v>
      </c>
      <c r="AH42">
        <v>0</v>
      </c>
      <c r="AI42">
        <v>0</v>
      </c>
      <c r="AJ42">
        <v>0</v>
      </c>
      <c r="AK42">
        <v>22.574700000000004</v>
      </c>
      <c r="AL42">
        <v>39.877399999999994</v>
      </c>
      <c r="AM42">
        <v>0</v>
      </c>
      <c r="AN42">
        <v>0</v>
      </c>
      <c r="AO42">
        <v>0</v>
      </c>
      <c r="AP42">
        <v>1.9691532000000003</v>
      </c>
      <c r="AQ42">
        <v>43.145960000000002</v>
      </c>
      <c r="AR42">
        <v>17.455564800000001</v>
      </c>
      <c r="AS42">
        <v>4.4310888000000004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42.338342100297979</v>
      </c>
      <c r="BB42">
        <f t="shared" si="0"/>
        <v>1029.5184095065074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512.33755841241918</v>
      </c>
      <c r="L43">
        <v>9.9947943779281605</v>
      </c>
      <c r="M43">
        <v>63.76598393119837</v>
      </c>
      <c r="N43">
        <v>51.883373732921989</v>
      </c>
      <c r="O43">
        <v>73.285261355026108</v>
      </c>
      <c r="P43">
        <v>13.33757519666821</v>
      </c>
      <c r="Q43">
        <v>9.5828473508353227</v>
      </c>
      <c r="R43">
        <v>18.614602086401568</v>
      </c>
      <c r="S43">
        <v>11.586659289940828</v>
      </c>
      <c r="T43">
        <v>0</v>
      </c>
      <c r="U43">
        <v>62.208511511113315</v>
      </c>
      <c r="V43">
        <v>0</v>
      </c>
      <c r="W43">
        <v>0</v>
      </c>
      <c r="X43">
        <v>64.788604303408846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1.6904808000000002</v>
      </c>
      <c r="AF43">
        <v>12.303000000000001</v>
      </c>
      <c r="AG43">
        <v>30.27980784</v>
      </c>
      <c r="AH43">
        <v>0</v>
      </c>
      <c r="AI43">
        <v>0</v>
      </c>
      <c r="AJ43">
        <v>0</v>
      </c>
      <c r="AK43">
        <v>22.574700000000004</v>
      </c>
      <c r="AL43">
        <v>39.877399999999994</v>
      </c>
      <c r="AM43">
        <v>0</v>
      </c>
      <c r="AN43">
        <v>0</v>
      </c>
      <c r="AO43">
        <v>0</v>
      </c>
      <c r="AP43">
        <v>3.6569987999999993</v>
      </c>
      <c r="AQ43">
        <v>32.359470000000002</v>
      </c>
      <c r="AR43">
        <v>17.455564800000001</v>
      </c>
      <c r="AS43">
        <v>4.4310888000000004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41.712564348260948</v>
      </c>
      <c r="BB43">
        <f t="shared" si="0"/>
        <v>1014.3017182396011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512.33755841241918</v>
      </c>
      <c r="L44">
        <v>9.9947943779281605</v>
      </c>
      <c r="M44">
        <v>63.76598393119837</v>
      </c>
      <c r="N44">
        <v>51.883373732921989</v>
      </c>
      <c r="O44">
        <v>73.285261355026108</v>
      </c>
      <c r="P44">
        <v>13.33757519666821</v>
      </c>
      <c r="Q44">
        <v>9.5828473508353227</v>
      </c>
      <c r="R44">
        <v>18.614602086401568</v>
      </c>
      <c r="S44">
        <v>11.586659289940828</v>
      </c>
      <c r="T44">
        <v>0</v>
      </c>
      <c r="U44">
        <v>62.208511511113315</v>
      </c>
      <c r="V44">
        <v>0</v>
      </c>
      <c r="W44">
        <v>0</v>
      </c>
      <c r="X44">
        <v>64.788604303408846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1.6904808000000002</v>
      </c>
      <c r="AF44">
        <v>12.303000000000001</v>
      </c>
      <c r="AG44">
        <v>30.27980784</v>
      </c>
      <c r="AH44">
        <v>0</v>
      </c>
      <c r="AI44">
        <v>0</v>
      </c>
      <c r="AJ44">
        <v>0</v>
      </c>
      <c r="AK44">
        <v>22.574700000000004</v>
      </c>
      <c r="AL44">
        <v>39.877399999999994</v>
      </c>
      <c r="AM44">
        <v>0</v>
      </c>
      <c r="AN44">
        <v>0</v>
      </c>
      <c r="AO44">
        <v>0</v>
      </c>
      <c r="AP44">
        <v>3.6569987999999993</v>
      </c>
      <c r="AQ44">
        <v>32.359470000000002</v>
      </c>
      <c r="AR44">
        <v>0.96975360000000033</v>
      </c>
      <c r="AS44">
        <v>4.4310888000000004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41.06137480586095</v>
      </c>
      <c r="BB44">
        <f t="shared" si="0"/>
        <v>998.46709658200109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512.33755841241918</v>
      </c>
      <c r="L45">
        <v>10.004626951995371</v>
      </c>
      <c r="M45">
        <v>63.76598393119837</v>
      </c>
      <c r="N45">
        <v>51.883373732921989</v>
      </c>
      <c r="O45">
        <v>73.285261355026108</v>
      </c>
      <c r="P45">
        <v>13.33757519666821</v>
      </c>
      <c r="Q45">
        <v>9.5836268945868941</v>
      </c>
      <c r="R45">
        <v>18.618038854805722</v>
      </c>
      <c r="S45">
        <v>11.588173932996789</v>
      </c>
      <c r="T45">
        <v>0</v>
      </c>
      <c r="U45">
        <v>62.208511511113315</v>
      </c>
      <c r="V45">
        <v>0</v>
      </c>
      <c r="W45">
        <v>0</v>
      </c>
      <c r="X45">
        <v>64.788604303408846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1.6904808000000002</v>
      </c>
      <c r="AF45">
        <v>12.303000000000001</v>
      </c>
      <c r="AG45">
        <v>30.27980784</v>
      </c>
      <c r="AH45">
        <v>0</v>
      </c>
      <c r="AI45">
        <v>0</v>
      </c>
      <c r="AJ45">
        <v>0</v>
      </c>
      <c r="AK45">
        <v>22.574700000000004</v>
      </c>
      <c r="AL45">
        <v>13.003499999999997</v>
      </c>
      <c r="AM45">
        <v>0</v>
      </c>
      <c r="AN45">
        <v>0</v>
      </c>
      <c r="AO45">
        <v>0</v>
      </c>
      <c r="AP45">
        <v>3.6569987999999993</v>
      </c>
      <c r="AQ45">
        <v>32.359470000000002</v>
      </c>
      <c r="AR45">
        <v>1.9395072000000007</v>
      </c>
      <c r="AS45">
        <v>4.4310888000000004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40.038775179733165</v>
      </c>
      <c r="BB45">
        <f t="shared" si="0"/>
        <v>973.60111333740781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512.33755841241918</v>
      </c>
      <c r="L46">
        <v>10.004626951995371</v>
      </c>
      <c r="M46">
        <v>63.76598393119837</v>
      </c>
      <c r="N46">
        <v>51.883373732921989</v>
      </c>
      <c r="O46">
        <v>73.285261355026108</v>
      </c>
      <c r="P46">
        <v>13.33757519666821</v>
      </c>
      <c r="Q46">
        <v>9.5836268945868941</v>
      </c>
      <c r="R46">
        <v>18.618038854805722</v>
      </c>
      <c r="S46">
        <v>11.588173932996789</v>
      </c>
      <c r="T46">
        <v>0</v>
      </c>
      <c r="U46">
        <v>62.208511511113315</v>
      </c>
      <c r="V46">
        <v>0</v>
      </c>
      <c r="W46">
        <v>0</v>
      </c>
      <c r="X46">
        <v>64.788604303408846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1.6904808000000002</v>
      </c>
      <c r="AF46">
        <v>12.303000000000001</v>
      </c>
      <c r="AG46">
        <v>30.27980784</v>
      </c>
      <c r="AH46">
        <v>0</v>
      </c>
      <c r="AI46">
        <v>0</v>
      </c>
      <c r="AJ46">
        <v>0</v>
      </c>
      <c r="AK46">
        <v>22.574700000000004</v>
      </c>
      <c r="AL46">
        <v>1.7337999999999998</v>
      </c>
      <c r="AM46">
        <v>0</v>
      </c>
      <c r="AN46">
        <v>0</v>
      </c>
      <c r="AO46">
        <v>0</v>
      </c>
      <c r="AP46">
        <v>3.6569987999999993</v>
      </c>
      <c r="AQ46">
        <v>32.359470000000002</v>
      </c>
      <c r="AR46">
        <v>1.9395072000000007</v>
      </c>
      <c r="AS46">
        <v>4.4310888000000004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39.593622029733169</v>
      </c>
      <c r="BB46">
        <f t="shared" si="0"/>
        <v>962.77656648740776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512.33755841241918</v>
      </c>
      <c r="L47">
        <v>10.004646633551371</v>
      </c>
      <c r="M47">
        <v>63.76598393119837</v>
      </c>
      <c r="N47">
        <v>51.883373732921989</v>
      </c>
      <c r="O47">
        <v>73.285261355026108</v>
      </c>
      <c r="P47">
        <v>13.33757519666821</v>
      </c>
      <c r="Q47">
        <v>9.5836268945868941</v>
      </c>
      <c r="R47">
        <v>18.618038854805722</v>
      </c>
      <c r="S47">
        <v>11.588173932996789</v>
      </c>
      <c r="T47">
        <v>0</v>
      </c>
      <c r="U47">
        <v>62.208511511113315</v>
      </c>
      <c r="V47">
        <v>0</v>
      </c>
      <c r="W47">
        <v>0</v>
      </c>
      <c r="X47">
        <v>64.788604303408846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1.6904808000000002</v>
      </c>
      <c r="AF47">
        <v>6.1515000000000004</v>
      </c>
      <c r="AG47">
        <v>30.27980784</v>
      </c>
      <c r="AH47">
        <v>0</v>
      </c>
      <c r="AI47">
        <v>0</v>
      </c>
      <c r="AJ47">
        <v>0</v>
      </c>
      <c r="AK47">
        <v>22.574700000000004</v>
      </c>
      <c r="AL47">
        <v>1.7337999999999998</v>
      </c>
      <c r="AM47">
        <v>0</v>
      </c>
      <c r="AN47">
        <v>0</v>
      </c>
      <c r="AO47">
        <v>0</v>
      </c>
      <c r="AP47">
        <v>1.9691532000000003</v>
      </c>
      <c r="AQ47">
        <v>32.359470000000002</v>
      </c>
      <c r="AR47">
        <v>1.2121920000000002</v>
      </c>
      <c r="AS47">
        <v>2.2450849920000007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39.168892326754637</v>
      </c>
      <c r="BB47">
        <f t="shared" si="0"/>
        <v>952.44865126394234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512.33755841241918</v>
      </c>
      <c r="L48">
        <v>10.004646633551371</v>
      </c>
      <c r="M48">
        <v>63.76598393119837</v>
      </c>
      <c r="N48">
        <v>51.883373732921989</v>
      </c>
      <c r="O48">
        <v>73.285261355026108</v>
      </c>
      <c r="P48">
        <v>13.33757519666821</v>
      </c>
      <c r="Q48">
        <v>9.5836268945868941</v>
      </c>
      <c r="R48">
        <v>18.618038854805722</v>
      </c>
      <c r="S48">
        <v>11.588173932996789</v>
      </c>
      <c r="T48">
        <v>0</v>
      </c>
      <c r="U48">
        <v>62.208511511113315</v>
      </c>
      <c r="V48">
        <v>0</v>
      </c>
      <c r="W48">
        <v>0</v>
      </c>
      <c r="X48">
        <v>64.788604303408846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1.6904808000000002</v>
      </c>
      <c r="AF48">
        <v>6.1515000000000004</v>
      </c>
      <c r="AG48">
        <v>30.27980784</v>
      </c>
      <c r="AH48">
        <v>0</v>
      </c>
      <c r="AI48">
        <v>0</v>
      </c>
      <c r="AJ48">
        <v>0</v>
      </c>
      <c r="AK48">
        <v>22.574700000000004</v>
      </c>
      <c r="AL48">
        <v>1.7337999999999998</v>
      </c>
      <c r="AM48">
        <v>0</v>
      </c>
      <c r="AN48">
        <v>0</v>
      </c>
      <c r="AO48">
        <v>0</v>
      </c>
      <c r="AP48">
        <v>1.9691532000000003</v>
      </c>
      <c r="AQ48">
        <v>25.459609999999998</v>
      </c>
      <c r="AR48">
        <v>1.2121920000000002</v>
      </c>
      <c r="AS48">
        <v>2.2450849920000007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38.896348549929236</v>
      </c>
      <c r="BB48">
        <f t="shared" si="0"/>
        <v>945.82133504076774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512.33755841241918</v>
      </c>
      <c r="L49">
        <v>10.004646633551371</v>
      </c>
      <c r="M49">
        <v>63.76598393119837</v>
      </c>
      <c r="N49">
        <v>51.883373732921989</v>
      </c>
      <c r="O49">
        <v>73.285261355026108</v>
      </c>
      <c r="P49">
        <v>13.33757519666821</v>
      </c>
      <c r="Q49">
        <v>9.5836268945868941</v>
      </c>
      <c r="R49">
        <v>18.618038854805722</v>
      </c>
      <c r="S49">
        <v>11.588173932996789</v>
      </c>
      <c r="T49">
        <v>0</v>
      </c>
      <c r="U49">
        <v>62.208511511113315</v>
      </c>
      <c r="V49">
        <v>0</v>
      </c>
      <c r="W49">
        <v>0</v>
      </c>
      <c r="X49">
        <v>64.788604303408846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1.6904808000000002</v>
      </c>
      <c r="AF49">
        <v>6.1515000000000004</v>
      </c>
      <c r="AG49">
        <v>30.27980784</v>
      </c>
      <c r="AH49">
        <v>0</v>
      </c>
      <c r="AI49">
        <v>0</v>
      </c>
      <c r="AJ49">
        <v>0</v>
      </c>
      <c r="AK49">
        <v>22.574700000000004</v>
      </c>
      <c r="AL49">
        <v>1.7337999999999998</v>
      </c>
      <c r="AM49">
        <v>0</v>
      </c>
      <c r="AN49">
        <v>0</v>
      </c>
      <c r="AO49">
        <v>0</v>
      </c>
      <c r="AP49">
        <v>1.9691532000000003</v>
      </c>
      <c r="AQ49">
        <v>21.572980000000001</v>
      </c>
      <c r="AR49">
        <v>1.6970688000000003</v>
      </c>
      <c r="AS49">
        <v>2.2450849920000007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38.761978951941934</v>
      </c>
      <c r="BB49">
        <f t="shared" si="0"/>
        <v>942.55395143875512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512.33755841241918</v>
      </c>
      <c r="L50">
        <v>10.004646633551371</v>
      </c>
      <c r="M50">
        <v>63.76598393119837</v>
      </c>
      <c r="N50">
        <v>51.883373732921989</v>
      </c>
      <c r="O50">
        <v>73.285261355026108</v>
      </c>
      <c r="P50">
        <v>13.33757519666821</v>
      </c>
      <c r="Q50">
        <v>9.5836268945868941</v>
      </c>
      <c r="R50">
        <v>18.618038854805722</v>
      </c>
      <c r="S50">
        <v>11.588173932996789</v>
      </c>
      <c r="T50">
        <v>0</v>
      </c>
      <c r="U50">
        <v>62.208511511113315</v>
      </c>
      <c r="V50">
        <v>0</v>
      </c>
      <c r="W50">
        <v>0</v>
      </c>
      <c r="X50">
        <v>64.788604303408846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1.6904808000000002</v>
      </c>
      <c r="AF50">
        <v>6.1515000000000004</v>
      </c>
      <c r="AG50">
        <v>30.27980784</v>
      </c>
      <c r="AH50">
        <v>0</v>
      </c>
      <c r="AI50">
        <v>0</v>
      </c>
      <c r="AJ50">
        <v>0</v>
      </c>
      <c r="AK50">
        <v>22.574700000000004</v>
      </c>
      <c r="AL50">
        <v>1.7337999999999998</v>
      </c>
      <c r="AM50">
        <v>0</v>
      </c>
      <c r="AN50">
        <v>0</v>
      </c>
      <c r="AO50">
        <v>0</v>
      </c>
      <c r="AP50">
        <v>1.9691532000000003</v>
      </c>
      <c r="AQ50">
        <v>10.786489999999999</v>
      </c>
      <c r="AR50">
        <v>1.6970688000000003</v>
      </c>
      <c r="AS50">
        <v>2.2450849920000007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38.335912943529237</v>
      </c>
      <c r="BB50">
        <f t="shared" si="0"/>
        <v>932.19352744716775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512.33755841241918</v>
      </c>
      <c r="L51">
        <v>10.004646633551371</v>
      </c>
      <c r="M51">
        <v>63.76598393119837</v>
      </c>
      <c r="N51">
        <v>51.883373732921989</v>
      </c>
      <c r="O51">
        <v>73.285261355026108</v>
      </c>
      <c r="P51">
        <v>13.191740758072065</v>
      </c>
      <c r="Q51">
        <v>9.5836268945868941</v>
      </c>
      <c r="R51">
        <v>18.618038854805722</v>
      </c>
      <c r="S51">
        <v>11.588173932996789</v>
      </c>
      <c r="T51">
        <v>0</v>
      </c>
      <c r="U51">
        <v>62.208511511113315</v>
      </c>
      <c r="V51">
        <v>0</v>
      </c>
      <c r="W51">
        <v>0</v>
      </c>
      <c r="X51">
        <v>64.788604303408846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1.6904808000000002</v>
      </c>
      <c r="AF51">
        <v>6.1515000000000004</v>
      </c>
      <c r="AG51">
        <v>30.27980784</v>
      </c>
      <c r="AH51">
        <v>0</v>
      </c>
      <c r="AI51">
        <v>0</v>
      </c>
      <c r="AJ51">
        <v>0</v>
      </c>
      <c r="AK51">
        <v>22.574700000000004</v>
      </c>
      <c r="AL51">
        <v>1.7337999999999998</v>
      </c>
      <c r="AM51">
        <v>0</v>
      </c>
      <c r="AN51">
        <v>0</v>
      </c>
      <c r="AO51">
        <v>0</v>
      </c>
      <c r="AP51">
        <v>1.9691532000000003</v>
      </c>
      <c r="AQ51">
        <v>0</v>
      </c>
      <c r="AR51">
        <v>1.6970688000000003</v>
      </c>
      <c r="AS51">
        <v>2.2450849920000007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37.904085781617383</v>
      </c>
      <c r="BB51">
        <f t="shared" si="0"/>
        <v>921.69303017048355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512.33755841241918</v>
      </c>
      <c r="L52">
        <v>10.004646633551371</v>
      </c>
      <c r="M52">
        <v>63.76598393119837</v>
      </c>
      <c r="N52">
        <v>51.883373732921989</v>
      </c>
      <c r="O52">
        <v>73.285261355026108</v>
      </c>
      <c r="P52">
        <v>13.191740758072065</v>
      </c>
      <c r="Q52">
        <v>9.5836268945868941</v>
      </c>
      <c r="R52">
        <v>18.618038854805722</v>
      </c>
      <c r="S52">
        <v>11.588173932996789</v>
      </c>
      <c r="T52">
        <v>0</v>
      </c>
      <c r="U52">
        <v>62.208511511113315</v>
      </c>
      <c r="V52">
        <v>0</v>
      </c>
      <c r="W52">
        <v>0</v>
      </c>
      <c r="X52">
        <v>64.788604303408846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1.6904808000000002</v>
      </c>
      <c r="AF52">
        <v>6.1515000000000004</v>
      </c>
      <c r="AG52">
        <v>30.27980784</v>
      </c>
      <c r="AH52">
        <v>0</v>
      </c>
      <c r="AI52">
        <v>0</v>
      </c>
      <c r="AJ52">
        <v>0</v>
      </c>
      <c r="AK52">
        <v>22.574700000000004</v>
      </c>
      <c r="AL52">
        <v>1.7337999999999998</v>
      </c>
      <c r="AM52">
        <v>0</v>
      </c>
      <c r="AN52">
        <v>0</v>
      </c>
      <c r="AO52">
        <v>0</v>
      </c>
      <c r="AP52">
        <v>1.9691532000000003</v>
      </c>
      <c r="AQ52">
        <v>0</v>
      </c>
      <c r="AR52">
        <v>1.6970688000000003</v>
      </c>
      <c r="AS52">
        <v>2.2450849920000007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37.904085781617383</v>
      </c>
      <c r="BB52">
        <f t="shared" si="0"/>
        <v>921.69303017048355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452.00097052370904</v>
      </c>
      <c r="L53">
        <v>0</v>
      </c>
      <c r="M53">
        <v>63.76598393119837</v>
      </c>
      <c r="N53">
        <v>51.883373732921989</v>
      </c>
      <c r="O53">
        <v>73.285261355026108</v>
      </c>
      <c r="P53">
        <v>13.116765997490591</v>
      </c>
      <c r="Q53">
        <v>9.5836268945868941</v>
      </c>
      <c r="R53">
        <v>18.618038854805722</v>
      </c>
      <c r="S53">
        <v>11.588173932996789</v>
      </c>
      <c r="T53">
        <v>0</v>
      </c>
      <c r="U53">
        <v>62.208511511113315</v>
      </c>
      <c r="V53">
        <v>0</v>
      </c>
      <c r="W53">
        <v>0</v>
      </c>
      <c r="X53">
        <v>64.788604303408846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1.6904808000000002</v>
      </c>
      <c r="AF53">
        <v>6.1515000000000004</v>
      </c>
      <c r="AG53">
        <v>30.27980784</v>
      </c>
      <c r="AH53">
        <v>0</v>
      </c>
      <c r="AI53">
        <v>0</v>
      </c>
      <c r="AJ53">
        <v>0</v>
      </c>
      <c r="AK53">
        <v>22.574700000000004</v>
      </c>
      <c r="AL53">
        <v>1.7337999999999998</v>
      </c>
      <c r="AM53">
        <v>0</v>
      </c>
      <c r="AN53">
        <v>0</v>
      </c>
      <c r="AO53">
        <v>0</v>
      </c>
      <c r="AP53">
        <v>1.9691532000000003</v>
      </c>
      <c r="AQ53">
        <v>0</v>
      </c>
      <c r="AR53">
        <v>1.6970688000000003</v>
      </c>
      <c r="AS53">
        <v>2.2450849920000007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35.12264544243169</v>
      </c>
      <c r="BB53">
        <f t="shared" si="0"/>
        <v>854.05826122682618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492.09924813958582</v>
      </c>
      <c r="L54">
        <v>0</v>
      </c>
      <c r="M54">
        <v>63.76598393119837</v>
      </c>
      <c r="N54">
        <v>51.883373732921989</v>
      </c>
      <c r="O54">
        <v>73.285261355026108</v>
      </c>
      <c r="P54">
        <v>13.116765997490591</v>
      </c>
      <c r="Q54">
        <v>9.5836268945868941</v>
      </c>
      <c r="R54">
        <v>18.618038854805722</v>
      </c>
      <c r="S54">
        <v>11.588173932996789</v>
      </c>
      <c r="T54">
        <v>0</v>
      </c>
      <c r="U54">
        <v>62.208511511113315</v>
      </c>
      <c r="V54">
        <v>0</v>
      </c>
      <c r="W54">
        <v>0</v>
      </c>
      <c r="X54">
        <v>64.788604303408846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1.6904808000000002</v>
      </c>
      <c r="AF54">
        <v>6.1515000000000004</v>
      </c>
      <c r="AG54">
        <v>30.27980784</v>
      </c>
      <c r="AH54">
        <v>0</v>
      </c>
      <c r="AI54">
        <v>0</v>
      </c>
      <c r="AJ54">
        <v>0</v>
      </c>
      <c r="AK54">
        <v>22.574700000000004</v>
      </c>
      <c r="AL54">
        <v>1.7337999999999998</v>
      </c>
      <c r="AM54">
        <v>0</v>
      </c>
      <c r="AN54">
        <v>0</v>
      </c>
      <c r="AO54">
        <v>0</v>
      </c>
      <c r="AP54">
        <v>1.9691532000000003</v>
      </c>
      <c r="AQ54">
        <v>0</v>
      </c>
      <c r="AR54">
        <v>1.6970688000000003</v>
      </c>
      <c r="AS54">
        <v>2.2450849920000007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36.706527415795733</v>
      </c>
      <c r="BB54">
        <f t="shared" si="0"/>
        <v>892.57265686933897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482.99939327252002</v>
      </c>
      <c r="L55">
        <v>0</v>
      </c>
      <c r="M55">
        <v>63.76598393119837</v>
      </c>
      <c r="N55">
        <v>51.883373732921989</v>
      </c>
      <c r="O55">
        <v>73.285261355026108</v>
      </c>
      <c r="P55">
        <v>13.116765997490591</v>
      </c>
      <c r="Q55">
        <v>9.5836268945868941</v>
      </c>
      <c r="R55">
        <v>18.618038854805722</v>
      </c>
      <c r="S55">
        <v>11.588173932996789</v>
      </c>
      <c r="T55">
        <v>0</v>
      </c>
      <c r="U55">
        <v>62.208511511113315</v>
      </c>
      <c r="V55">
        <v>0</v>
      </c>
      <c r="W55">
        <v>0</v>
      </c>
      <c r="X55">
        <v>64.788604303408846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1.6904808000000002</v>
      </c>
      <c r="AF55">
        <v>6.1515000000000004</v>
      </c>
      <c r="AG55">
        <v>30.27980784</v>
      </c>
      <c r="AH55">
        <v>0</v>
      </c>
      <c r="AI55">
        <v>0</v>
      </c>
      <c r="AJ55">
        <v>0</v>
      </c>
      <c r="AK55">
        <v>22.574700000000004</v>
      </c>
      <c r="AL55">
        <v>1.7337999999999998</v>
      </c>
      <c r="AM55">
        <v>0</v>
      </c>
      <c r="AN55">
        <v>0</v>
      </c>
      <c r="AO55">
        <v>0</v>
      </c>
      <c r="AP55">
        <v>1.9691532000000003</v>
      </c>
      <c r="AQ55">
        <v>0</v>
      </c>
      <c r="AR55">
        <v>1.6970688000000003</v>
      </c>
      <c r="AS55">
        <v>2.2450849920000007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36.347083146916759</v>
      </c>
      <c r="BB55">
        <f t="shared" si="0"/>
        <v>883.83224627115214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451.0011176624327</v>
      </c>
      <c r="L56">
        <v>0</v>
      </c>
      <c r="M56">
        <v>63.76598393119837</v>
      </c>
      <c r="N56">
        <v>51.883373732921989</v>
      </c>
      <c r="O56">
        <v>73.285261355026108</v>
      </c>
      <c r="P56">
        <v>13.116765997490591</v>
      </c>
      <c r="Q56">
        <v>9.5836268945868941</v>
      </c>
      <c r="R56">
        <v>18.618038854805722</v>
      </c>
      <c r="S56">
        <v>11.588173932996789</v>
      </c>
      <c r="T56">
        <v>0</v>
      </c>
      <c r="U56">
        <v>62.208511511113315</v>
      </c>
      <c r="V56">
        <v>0</v>
      </c>
      <c r="W56">
        <v>0</v>
      </c>
      <c r="X56">
        <v>64.788604303408846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1.6904808000000002</v>
      </c>
      <c r="AF56">
        <v>6.1515000000000004</v>
      </c>
      <c r="AG56">
        <v>30.27980784</v>
      </c>
      <c r="AH56">
        <v>0</v>
      </c>
      <c r="AI56">
        <v>0</v>
      </c>
      <c r="AJ56">
        <v>0</v>
      </c>
      <c r="AK56">
        <v>22.574700000000004</v>
      </c>
      <c r="AL56">
        <v>1.7337999999999998</v>
      </c>
      <c r="AM56">
        <v>0</v>
      </c>
      <c r="AN56">
        <v>0</v>
      </c>
      <c r="AO56">
        <v>0</v>
      </c>
      <c r="AP56">
        <v>1.9691532000000003</v>
      </c>
      <c r="AQ56">
        <v>0</v>
      </c>
      <c r="AR56">
        <v>1.6970688000000003</v>
      </c>
      <c r="AS56">
        <v>2.2450849920000007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35.083151254210918</v>
      </c>
      <c r="BB56">
        <f t="shared" si="0"/>
        <v>853.09790255377061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453.0021077566791</v>
      </c>
      <c r="L57">
        <v>0</v>
      </c>
      <c r="M57">
        <v>63.76598393119837</v>
      </c>
      <c r="N57">
        <v>51.883373732921989</v>
      </c>
      <c r="O57">
        <v>73.285261355026108</v>
      </c>
      <c r="P57">
        <v>13.116765997490591</v>
      </c>
      <c r="Q57">
        <v>9.5853836290784198</v>
      </c>
      <c r="R57">
        <v>18.611049016730259</v>
      </c>
      <c r="S57">
        <v>11.585364852398525</v>
      </c>
      <c r="T57">
        <v>0</v>
      </c>
      <c r="U57">
        <v>62.208511511113315</v>
      </c>
      <c r="V57">
        <v>0</v>
      </c>
      <c r="W57">
        <v>0</v>
      </c>
      <c r="X57">
        <v>64.788604303408846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1.6904808000000002</v>
      </c>
      <c r="AF57">
        <v>6.1515000000000004</v>
      </c>
      <c r="AG57">
        <v>30.27980784</v>
      </c>
      <c r="AH57">
        <v>0</v>
      </c>
      <c r="AI57">
        <v>0</v>
      </c>
      <c r="AJ57">
        <v>0</v>
      </c>
      <c r="AK57">
        <v>22.574700000000004</v>
      </c>
      <c r="AL57">
        <v>1.7337999999999998</v>
      </c>
      <c r="AM57">
        <v>0</v>
      </c>
      <c r="AN57">
        <v>0</v>
      </c>
      <c r="AO57">
        <v>0</v>
      </c>
      <c r="AP57">
        <v>1.9691532000000003</v>
      </c>
      <c r="AQ57">
        <v>0</v>
      </c>
      <c r="AR57">
        <v>1.9395072000000007</v>
      </c>
      <c r="AS57">
        <v>2.2450849920000007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35.171449065549119</v>
      </c>
      <c r="BB57">
        <f t="shared" si="0"/>
        <v>855.2449910524964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455.00194573467962</v>
      </c>
      <c r="L58">
        <v>0</v>
      </c>
      <c r="M58">
        <v>63.76598393119837</v>
      </c>
      <c r="N58">
        <v>51.883373732921989</v>
      </c>
      <c r="O58">
        <v>73.285261355026108</v>
      </c>
      <c r="P58">
        <v>13.116765997490591</v>
      </c>
      <c r="Q58">
        <v>9.5853836290784198</v>
      </c>
      <c r="R58">
        <v>18.611049016730259</v>
      </c>
      <c r="S58">
        <v>11.585364852398525</v>
      </c>
      <c r="T58">
        <v>0</v>
      </c>
      <c r="U58">
        <v>62.208511511113315</v>
      </c>
      <c r="V58">
        <v>0</v>
      </c>
      <c r="W58">
        <v>0</v>
      </c>
      <c r="X58">
        <v>64.788604303408846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1.6904808000000002</v>
      </c>
      <c r="AF58">
        <v>6.1515000000000004</v>
      </c>
      <c r="AG58">
        <v>30.27980784</v>
      </c>
      <c r="AH58">
        <v>0</v>
      </c>
      <c r="AI58">
        <v>0</v>
      </c>
      <c r="AJ58">
        <v>0</v>
      </c>
      <c r="AK58">
        <v>22.574700000000004</v>
      </c>
      <c r="AL58">
        <v>1.7337999999999998</v>
      </c>
      <c r="AM58">
        <v>0</v>
      </c>
      <c r="AN58">
        <v>0</v>
      </c>
      <c r="AO58">
        <v>0</v>
      </c>
      <c r="AP58">
        <v>1.9691532000000003</v>
      </c>
      <c r="AQ58">
        <v>0</v>
      </c>
      <c r="AR58">
        <v>1.9395072000000007</v>
      </c>
      <c r="AS58">
        <v>2.2450849920000007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35.250442665939509</v>
      </c>
      <c r="BB58">
        <f t="shared" si="0"/>
        <v>857.16583543010654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432.00220333825047</v>
      </c>
      <c r="L59">
        <v>0</v>
      </c>
      <c r="M59">
        <v>63.76598393119837</v>
      </c>
      <c r="N59">
        <v>51.883373732921989</v>
      </c>
      <c r="O59">
        <v>73.285261355026108</v>
      </c>
      <c r="P59">
        <v>13.116765997490591</v>
      </c>
      <c r="Q59">
        <v>9.5853836290784198</v>
      </c>
      <c r="R59">
        <v>18.611049016730259</v>
      </c>
      <c r="S59">
        <v>11.585364852398525</v>
      </c>
      <c r="T59">
        <v>0</v>
      </c>
      <c r="U59">
        <v>62.208511511113315</v>
      </c>
      <c r="V59">
        <v>0</v>
      </c>
      <c r="W59">
        <v>0</v>
      </c>
      <c r="X59">
        <v>64.788604303408846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1.6904808000000002</v>
      </c>
      <c r="AF59">
        <v>6.1515000000000004</v>
      </c>
      <c r="AG59">
        <v>30.27980784</v>
      </c>
      <c r="AH59">
        <v>0</v>
      </c>
      <c r="AI59">
        <v>0</v>
      </c>
      <c r="AJ59">
        <v>0</v>
      </c>
      <c r="AK59">
        <v>22.574700000000004</v>
      </c>
      <c r="AL59">
        <v>1.7337999999999998</v>
      </c>
      <c r="AM59">
        <v>0</v>
      </c>
      <c r="AN59">
        <v>0</v>
      </c>
      <c r="AO59">
        <v>0</v>
      </c>
      <c r="AP59">
        <v>1.9691532000000003</v>
      </c>
      <c r="AQ59">
        <v>0</v>
      </c>
      <c r="AR59">
        <v>2.4243840000000003</v>
      </c>
      <c r="AS59">
        <v>2.2450849920000007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34.361105471774863</v>
      </c>
      <c r="BB59">
        <f t="shared" si="0"/>
        <v>835.54030702784212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481.00147952687615</v>
      </c>
      <c r="L60">
        <v>0</v>
      </c>
      <c r="M60">
        <v>63.76598393119837</v>
      </c>
      <c r="N60">
        <v>51.883373732921989</v>
      </c>
      <c r="O60">
        <v>73.285261355026108</v>
      </c>
      <c r="P60">
        <v>13.116765997490591</v>
      </c>
      <c r="Q60">
        <v>9.5853836290784198</v>
      </c>
      <c r="R60">
        <v>18.611049016730259</v>
      </c>
      <c r="S60">
        <v>11.585364852398525</v>
      </c>
      <c r="T60">
        <v>0</v>
      </c>
      <c r="U60">
        <v>62.208511511113315</v>
      </c>
      <c r="V60">
        <v>0</v>
      </c>
      <c r="W60">
        <v>0</v>
      </c>
      <c r="X60">
        <v>64.788604303408846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1.6904808000000002</v>
      </c>
      <c r="AF60">
        <v>6.1515000000000004</v>
      </c>
      <c r="AG60">
        <v>30.27980784</v>
      </c>
      <c r="AH60">
        <v>0</v>
      </c>
      <c r="AI60">
        <v>0</v>
      </c>
      <c r="AJ60">
        <v>0</v>
      </c>
      <c r="AK60">
        <v>22.574700000000004</v>
      </c>
      <c r="AL60">
        <v>1.7337999999999998</v>
      </c>
      <c r="AM60">
        <v>0</v>
      </c>
      <c r="AN60">
        <v>0</v>
      </c>
      <c r="AO60">
        <v>0</v>
      </c>
      <c r="AP60">
        <v>1.9691532000000003</v>
      </c>
      <c r="AQ60">
        <v>0</v>
      </c>
      <c r="AR60">
        <v>2.4243840000000003</v>
      </c>
      <c r="AS60">
        <v>2.2450849920000007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36.296576887537185</v>
      </c>
      <c r="BB60">
        <f t="shared" si="0"/>
        <v>882.60411180070548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468.00249301728212</v>
      </c>
      <c r="L61">
        <v>0</v>
      </c>
      <c r="M61">
        <v>63.76598393119837</v>
      </c>
      <c r="N61">
        <v>51.883373732921989</v>
      </c>
      <c r="O61">
        <v>73.285261355026108</v>
      </c>
      <c r="P61">
        <v>13.116765997490591</v>
      </c>
      <c r="Q61">
        <v>9.5853836290784198</v>
      </c>
      <c r="R61">
        <v>18.611049016730259</v>
      </c>
      <c r="S61">
        <v>11.585364852398525</v>
      </c>
      <c r="T61">
        <v>0</v>
      </c>
      <c r="U61">
        <v>62.208511511113315</v>
      </c>
      <c r="V61">
        <v>0</v>
      </c>
      <c r="W61">
        <v>0</v>
      </c>
      <c r="X61">
        <v>64.788604303408846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1.6904808000000002</v>
      </c>
      <c r="AF61">
        <v>6.1515000000000004</v>
      </c>
      <c r="AG61">
        <v>30.27980784</v>
      </c>
      <c r="AH61">
        <v>0</v>
      </c>
      <c r="AI61">
        <v>0</v>
      </c>
      <c r="AJ61">
        <v>0</v>
      </c>
      <c r="AK61">
        <v>22.574700000000004</v>
      </c>
      <c r="AL61">
        <v>1.7337999999999998</v>
      </c>
      <c r="AM61">
        <v>0</v>
      </c>
      <c r="AN61">
        <v>0</v>
      </c>
      <c r="AO61">
        <v>0</v>
      </c>
      <c r="AP61">
        <v>1.9691532000000003</v>
      </c>
      <c r="AQ61">
        <v>0</v>
      </c>
      <c r="AR61">
        <v>2.9092608000000006</v>
      </c>
      <c r="AS61">
        <v>2.2450849920000007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35.802269552443747</v>
      </c>
      <c r="BB61">
        <f t="shared" si="0"/>
        <v>870.58430942620487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417.0021245020294</v>
      </c>
      <c r="L62">
        <v>0</v>
      </c>
      <c r="M62">
        <v>63.76598393119837</v>
      </c>
      <c r="N62">
        <v>51.883373732921989</v>
      </c>
      <c r="O62">
        <v>73.285261355026108</v>
      </c>
      <c r="P62">
        <v>13.116765997490591</v>
      </c>
      <c r="Q62">
        <v>9.5853836290784198</v>
      </c>
      <c r="R62">
        <v>18.611049016730259</v>
      </c>
      <c r="S62">
        <v>11.585364852398525</v>
      </c>
      <c r="T62">
        <v>0</v>
      </c>
      <c r="U62">
        <v>62.208511511113315</v>
      </c>
      <c r="V62">
        <v>0</v>
      </c>
      <c r="W62">
        <v>0</v>
      </c>
      <c r="X62">
        <v>64.788604303408846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1.6904808000000002</v>
      </c>
      <c r="AF62">
        <v>6.1515000000000004</v>
      </c>
      <c r="AG62">
        <v>30.27980784</v>
      </c>
      <c r="AH62">
        <v>0</v>
      </c>
      <c r="AI62">
        <v>0</v>
      </c>
      <c r="AJ62">
        <v>0</v>
      </c>
      <c r="AK62">
        <v>22.574700000000004</v>
      </c>
      <c r="AL62">
        <v>1.7337999999999998</v>
      </c>
      <c r="AM62">
        <v>0</v>
      </c>
      <c r="AN62">
        <v>0</v>
      </c>
      <c r="AO62">
        <v>0</v>
      </c>
      <c r="AP62">
        <v>1.9691532000000003</v>
      </c>
      <c r="AQ62">
        <v>0</v>
      </c>
      <c r="AR62">
        <v>2.9092608000000006</v>
      </c>
      <c r="AS62">
        <v>2.2450849920000007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33.787754989172115</v>
      </c>
      <c r="BB62">
        <f t="shared" si="0"/>
        <v>821.59845547422378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441.00179913008935</v>
      </c>
      <c r="L63">
        <v>0</v>
      </c>
      <c r="M63">
        <v>63.76598393119837</v>
      </c>
      <c r="N63">
        <v>51.883373732921989</v>
      </c>
      <c r="O63">
        <v>73.285261355026108</v>
      </c>
      <c r="P63">
        <v>13.116765997490591</v>
      </c>
      <c r="Q63">
        <v>9.5853836290784198</v>
      </c>
      <c r="R63">
        <v>18.611049016730259</v>
      </c>
      <c r="S63">
        <v>11.585364852398525</v>
      </c>
      <c r="T63">
        <v>0</v>
      </c>
      <c r="U63">
        <v>62.208511511113315</v>
      </c>
      <c r="V63">
        <v>0</v>
      </c>
      <c r="W63">
        <v>0</v>
      </c>
      <c r="X63">
        <v>64.788604303408846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1.6904808000000002</v>
      </c>
      <c r="AF63">
        <v>6.1515000000000004</v>
      </c>
      <c r="AG63">
        <v>30.27980784</v>
      </c>
      <c r="AH63">
        <v>0</v>
      </c>
      <c r="AI63">
        <v>0</v>
      </c>
      <c r="AJ63">
        <v>0</v>
      </c>
      <c r="AK63">
        <v>22.574700000000004</v>
      </c>
      <c r="AL63">
        <v>1.7337999999999998</v>
      </c>
      <c r="AM63">
        <v>0</v>
      </c>
      <c r="AN63">
        <v>0</v>
      </c>
      <c r="AO63">
        <v>0</v>
      </c>
      <c r="AP63">
        <v>1.9691532000000003</v>
      </c>
      <c r="AQ63">
        <v>0</v>
      </c>
      <c r="AR63">
        <v>2.9092608000000006</v>
      </c>
      <c r="AS63">
        <v>2.2450849920000007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34.735742140407169</v>
      </c>
      <c r="BB63">
        <f t="shared" si="0"/>
        <v>844.65014295104857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457.00213281746875</v>
      </c>
      <c r="L64">
        <v>0</v>
      </c>
      <c r="M64">
        <v>63.76598393119837</v>
      </c>
      <c r="N64">
        <v>51.883373732921989</v>
      </c>
      <c r="O64">
        <v>73.285261355026108</v>
      </c>
      <c r="P64">
        <v>13.116765997490591</v>
      </c>
      <c r="Q64">
        <v>9.5853836290784198</v>
      </c>
      <c r="R64">
        <v>18.611049016730259</v>
      </c>
      <c r="S64">
        <v>11.585364852398525</v>
      </c>
      <c r="T64">
        <v>0</v>
      </c>
      <c r="U64">
        <v>62.208511511113315</v>
      </c>
      <c r="V64">
        <v>0</v>
      </c>
      <c r="W64">
        <v>0</v>
      </c>
      <c r="X64">
        <v>64.788604303408846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1.6904808000000002</v>
      </c>
      <c r="AF64">
        <v>6.1515000000000004</v>
      </c>
      <c r="AG64">
        <v>30.27980784</v>
      </c>
      <c r="AH64">
        <v>0</v>
      </c>
      <c r="AI64">
        <v>0</v>
      </c>
      <c r="AJ64">
        <v>0</v>
      </c>
      <c r="AK64">
        <v>22.574700000000004</v>
      </c>
      <c r="AL64">
        <v>1.7337999999999998</v>
      </c>
      <c r="AM64">
        <v>0</v>
      </c>
      <c r="AN64">
        <v>0</v>
      </c>
      <c r="AO64">
        <v>0</v>
      </c>
      <c r="AP64">
        <v>1.9691532000000003</v>
      </c>
      <c r="AQ64">
        <v>0</v>
      </c>
      <c r="AR64">
        <v>2.9092608000000006</v>
      </c>
      <c r="AS64">
        <v>2.2450849920000007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35.367755323174592</v>
      </c>
      <c r="BB64">
        <f t="shared" si="0"/>
        <v>860.01846345566059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430.00237362409979</v>
      </c>
      <c r="L65">
        <v>0</v>
      </c>
      <c r="M65">
        <v>63.76598393119837</v>
      </c>
      <c r="N65">
        <v>51.883373732921989</v>
      </c>
      <c r="O65">
        <v>73.285261355026108</v>
      </c>
      <c r="P65">
        <v>13.116765997490591</v>
      </c>
      <c r="Q65">
        <v>9.5853836290784198</v>
      </c>
      <c r="R65">
        <v>18.611049016730259</v>
      </c>
      <c r="S65">
        <v>11.585364852398525</v>
      </c>
      <c r="T65">
        <v>0</v>
      </c>
      <c r="U65">
        <v>62.208511511113315</v>
      </c>
      <c r="V65">
        <v>0</v>
      </c>
      <c r="W65">
        <v>0</v>
      </c>
      <c r="X65">
        <v>64.788604303408846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1.6904808000000002</v>
      </c>
      <c r="AF65">
        <v>6.1515000000000004</v>
      </c>
      <c r="AG65">
        <v>30.27980784</v>
      </c>
      <c r="AH65">
        <v>0</v>
      </c>
      <c r="AI65">
        <v>0</v>
      </c>
      <c r="AJ65">
        <v>0</v>
      </c>
      <c r="AK65">
        <v>22.574700000000004</v>
      </c>
      <c r="AL65">
        <v>1.7337999999999998</v>
      </c>
      <c r="AM65">
        <v>0</v>
      </c>
      <c r="AN65">
        <v>0</v>
      </c>
      <c r="AO65">
        <v>0</v>
      </c>
      <c r="AP65">
        <v>1.9691532000000003</v>
      </c>
      <c r="AQ65">
        <v>0</v>
      </c>
      <c r="AR65">
        <v>2.9092608000000006</v>
      </c>
      <c r="AS65">
        <v>2.2450849920000007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34.301264831382795</v>
      </c>
      <c r="BB65">
        <f t="shared" si="0"/>
        <v>834.08519475408343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490.00231625740122</v>
      </c>
      <c r="L66">
        <v>0</v>
      </c>
      <c r="M66">
        <v>63.76598393119837</v>
      </c>
      <c r="N66">
        <v>51.883373732921989</v>
      </c>
      <c r="O66">
        <v>73.285261355026108</v>
      </c>
      <c r="P66">
        <v>13.116765997490591</v>
      </c>
      <c r="Q66">
        <v>9.5853836290784198</v>
      </c>
      <c r="R66">
        <v>18.611049016730259</v>
      </c>
      <c r="S66">
        <v>11.585364852398525</v>
      </c>
      <c r="T66">
        <v>0</v>
      </c>
      <c r="U66">
        <v>62.208511511113315</v>
      </c>
      <c r="V66">
        <v>0</v>
      </c>
      <c r="W66">
        <v>0</v>
      </c>
      <c r="X66">
        <v>64.788604303408846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1.6904808000000002</v>
      </c>
      <c r="AF66">
        <v>6.1515000000000004</v>
      </c>
      <c r="AG66">
        <v>30.27980784</v>
      </c>
      <c r="AH66">
        <v>0</v>
      </c>
      <c r="AI66">
        <v>0</v>
      </c>
      <c r="AJ66">
        <v>0</v>
      </c>
      <c r="AK66">
        <v>22.574700000000004</v>
      </c>
      <c r="AL66">
        <v>1.7337999999999998</v>
      </c>
      <c r="AM66">
        <v>0</v>
      </c>
      <c r="AN66">
        <v>0</v>
      </c>
      <c r="AO66">
        <v>0</v>
      </c>
      <c r="AP66">
        <v>1.9691532000000003</v>
      </c>
      <c r="AQ66">
        <v>0</v>
      </c>
      <c r="AR66">
        <v>2.9092608000000006</v>
      </c>
      <c r="AS66">
        <v>2.2450849920000007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36.671262573035492</v>
      </c>
      <c r="BB66">
        <f t="shared" si="0"/>
        <v>891.71513964573217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462.99938245267299</v>
      </c>
      <c r="L67">
        <v>0</v>
      </c>
      <c r="M67">
        <v>63.76598393119837</v>
      </c>
      <c r="N67">
        <v>51.883373732921989</v>
      </c>
      <c r="O67">
        <v>73.285261355026108</v>
      </c>
      <c r="P67">
        <v>13.116765997490591</v>
      </c>
      <c r="Q67">
        <v>9.5853836290784198</v>
      </c>
      <c r="R67">
        <v>18.611049016730259</v>
      </c>
      <c r="S67">
        <v>11.585364852398525</v>
      </c>
      <c r="T67">
        <v>0</v>
      </c>
      <c r="U67">
        <v>62.208511511113315</v>
      </c>
      <c r="V67">
        <v>0</v>
      </c>
      <c r="W67">
        <v>0</v>
      </c>
      <c r="X67">
        <v>64.788604303408846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1.6904808000000002</v>
      </c>
      <c r="AF67">
        <v>6.1515000000000004</v>
      </c>
      <c r="AG67">
        <v>30.27980784</v>
      </c>
      <c r="AH67">
        <v>0</v>
      </c>
      <c r="AI67">
        <v>0</v>
      </c>
      <c r="AJ67">
        <v>0</v>
      </c>
      <c r="AK67">
        <v>22.574700000000004</v>
      </c>
      <c r="AL67">
        <v>1.7337999999999998</v>
      </c>
      <c r="AM67">
        <v>0</v>
      </c>
      <c r="AN67">
        <v>0</v>
      </c>
      <c r="AO67">
        <v>0</v>
      </c>
      <c r="AP67">
        <v>1.4065379999999998</v>
      </c>
      <c r="AQ67">
        <v>0</v>
      </c>
      <c r="AR67">
        <v>1.4546304000000003</v>
      </c>
      <c r="AS67">
        <v>2.2450849920000007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35.524965648346942</v>
      </c>
      <c r="BB67">
        <f t="shared" si="0"/>
        <v>863.84125716569247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438.00010919383914</v>
      </c>
      <c r="L68">
        <v>0</v>
      </c>
      <c r="M68">
        <v>63.76598393119837</v>
      </c>
      <c r="N68">
        <v>51.883373732921989</v>
      </c>
      <c r="O68">
        <v>73.285261355026108</v>
      </c>
      <c r="P68">
        <v>13.116765997490591</v>
      </c>
      <c r="Q68">
        <v>9.5853836290784198</v>
      </c>
      <c r="R68">
        <v>18.611049016730259</v>
      </c>
      <c r="S68">
        <v>11.585364852398525</v>
      </c>
      <c r="T68">
        <v>0</v>
      </c>
      <c r="U68">
        <v>62.208511511113315</v>
      </c>
      <c r="V68">
        <v>0</v>
      </c>
      <c r="W68">
        <v>0</v>
      </c>
      <c r="X68">
        <v>64.788604303408846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1.6904808000000002</v>
      </c>
      <c r="AF68">
        <v>6.1515000000000004</v>
      </c>
      <c r="AG68">
        <v>30.27980784</v>
      </c>
      <c r="AH68">
        <v>8.0688945600000022</v>
      </c>
      <c r="AI68">
        <v>0</v>
      </c>
      <c r="AJ68">
        <v>0</v>
      </c>
      <c r="AK68">
        <v>22.574700000000004</v>
      </c>
      <c r="AL68">
        <v>1.7337999999999998</v>
      </c>
      <c r="AM68">
        <v>0</v>
      </c>
      <c r="AN68">
        <v>0</v>
      </c>
      <c r="AO68">
        <v>0</v>
      </c>
      <c r="AP68">
        <v>1.4065379999999998</v>
      </c>
      <c r="AQ68">
        <v>8.734</v>
      </c>
      <c r="AR68">
        <v>1.4546304000000003</v>
      </c>
      <c r="AS68">
        <v>2.2450849920000007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35.20120864079724</v>
      </c>
      <c r="BB68">
        <f t="shared" ref="BB68:BB99" si="1">SUM(B68:AZ68)-BA68</f>
        <v>855.9686354744083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462.99938245267299</v>
      </c>
      <c r="L69">
        <v>0</v>
      </c>
      <c r="M69">
        <v>63.76598393119837</v>
      </c>
      <c r="N69">
        <v>51.883373732921989</v>
      </c>
      <c r="O69">
        <v>73.285261355026108</v>
      </c>
      <c r="P69">
        <v>13.116765997490591</v>
      </c>
      <c r="Q69">
        <v>9.5853836290784198</v>
      </c>
      <c r="R69">
        <v>18.611049016730259</v>
      </c>
      <c r="S69">
        <v>11.585364852398525</v>
      </c>
      <c r="T69">
        <v>0</v>
      </c>
      <c r="U69">
        <v>62.208511511113315</v>
      </c>
      <c r="V69">
        <v>0</v>
      </c>
      <c r="W69">
        <v>0</v>
      </c>
      <c r="X69">
        <v>64.788604303408846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1.6904808000000002</v>
      </c>
      <c r="AF69">
        <v>6.1515000000000004</v>
      </c>
      <c r="AG69">
        <v>30.27980784</v>
      </c>
      <c r="AH69">
        <v>10.273283279999999</v>
      </c>
      <c r="AI69">
        <v>0</v>
      </c>
      <c r="AJ69">
        <v>0</v>
      </c>
      <c r="AK69">
        <v>22.574700000000004</v>
      </c>
      <c r="AL69">
        <v>1.7337999999999998</v>
      </c>
      <c r="AM69">
        <v>0</v>
      </c>
      <c r="AN69">
        <v>0</v>
      </c>
      <c r="AO69">
        <v>0</v>
      </c>
      <c r="AP69">
        <v>1.4065379999999998</v>
      </c>
      <c r="AQ69">
        <v>16.376250000000002</v>
      </c>
      <c r="AR69">
        <v>1.4546304000000003</v>
      </c>
      <c r="AS69">
        <v>2.2450849920000007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36.57762275713425</v>
      </c>
      <c r="BB69">
        <f t="shared" si="1"/>
        <v>889.43813333690514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486.99884627880618</v>
      </c>
      <c r="L70">
        <v>0</v>
      </c>
      <c r="M70">
        <v>63.76598393119837</v>
      </c>
      <c r="N70">
        <v>51.883373732921989</v>
      </c>
      <c r="O70">
        <v>73.285261355026108</v>
      </c>
      <c r="P70">
        <v>13.116765997490591</v>
      </c>
      <c r="Q70">
        <v>9.5853836290784198</v>
      </c>
      <c r="R70">
        <v>18.611049016730259</v>
      </c>
      <c r="S70">
        <v>11.585364852398525</v>
      </c>
      <c r="T70">
        <v>0</v>
      </c>
      <c r="U70">
        <v>62.208511511113315</v>
      </c>
      <c r="V70">
        <v>0</v>
      </c>
      <c r="W70">
        <v>0</v>
      </c>
      <c r="X70">
        <v>64.788604303408846</v>
      </c>
      <c r="Y70">
        <v>0</v>
      </c>
      <c r="Z70">
        <v>0</v>
      </c>
      <c r="AA70">
        <v>0</v>
      </c>
      <c r="AB70">
        <v>0</v>
      </c>
      <c r="AC70">
        <v>0</v>
      </c>
      <c r="AD70">
        <v>3.4810992000000001</v>
      </c>
      <c r="AE70">
        <v>1.6904808000000002</v>
      </c>
      <c r="AF70">
        <v>6.1515000000000004</v>
      </c>
      <c r="AG70">
        <v>30.27980784</v>
      </c>
      <c r="AH70">
        <v>20.546566559999999</v>
      </c>
      <c r="AI70">
        <v>0</v>
      </c>
      <c r="AJ70">
        <v>0</v>
      </c>
      <c r="AK70">
        <v>22.574700000000004</v>
      </c>
      <c r="AL70">
        <v>1.7337999999999998</v>
      </c>
      <c r="AM70">
        <v>0</v>
      </c>
      <c r="AN70">
        <v>0</v>
      </c>
      <c r="AO70">
        <v>0</v>
      </c>
      <c r="AP70">
        <v>1.0689688799999999</v>
      </c>
      <c r="AQ70">
        <v>25.110250000000004</v>
      </c>
      <c r="AR70">
        <v>1.4546304000000003</v>
      </c>
      <c r="AS70">
        <v>2.2450849920000007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38.400558337134228</v>
      </c>
      <c r="BB70">
        <f t="shared" si="1"/>
        <v>933.76547494303838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456.00038663440739</v>
      </c>
      <c r="L71">
        <v>0</v>
      </c>
      <c r="M71">
        <v>63.76598393119837</v>
      </c>
      <c r="N71">
        <v>51.883373732921989</v>
      </c>
      <c r="O71">
        <v>73.285261355026108</v>
      </c>
      <c r="P71">
        <v>13.191740758072065</v>
      </c>
      <c r="Q71">
        <v>9.5853836290784198</v>
      </c>
      <c r="R71">
        <v>18.611049016730259</v>
      </c>
      <c r="S71">
        <v>11.585364852398525</v>
      </c>
      <c r="T71">
        <v>0</v>
      </c>
      <c r="U71">
        <v>62.208511511113315</v>
      </c>
      <c r="V71">
        <v>0</v>
      </c>
      <c r="W71">
        <v>0</v>
      </c>
      <c r="X71">
        <v>64.788604303408846</v>
      </c>
      <c r="Y71">
        <v>0</v>
      </c>
      <c r="Z71">
        <v>0</v>
      </c>
      <c r="AA71">
        <v>0</v>
      </c>
      <c r="AB71">
        <v>0</v>
      </c>
      <c r="AC71">
        <v>0</v>
      </c>
      <c r="AD71">
        <v>8.0065281600000002</v>
      </c>
      <c r="AE71">
        <v>1.6904808000000002</v>
      </c>
      <c r="AF71">
        <v>12.303000000000001</v>
      </c>
      <c r="AG71">
        <v>30.27980784</v>
      </c>
      <c r="AH71">
        <v>30.81984984</v>
      </c>
      <c r="AI71">
        <v>0</v>
      </c>
      <c r="AJ71">
        <v>0</v>
      </c>
      <c r="AK71">
        <v>22.574700000000004</v>
      </c>
      <c r="AL71">
        <v>1.7337999999999998</v>
      </c>
      <c r="AM71">
        <v>0</v>
      </c>
      <c r="AN71">
        <v>0</v>
      </c>
      <c r="AO71">
        <v>0</v>
      </c>
      <c r="AP71">
        <v>1.0689688799999999</v>
      </c>
      <c r="AQ71">
        <v>41.923200000000001</v>
      </c>
      <c r="AR71">
        <v>1.4546304000000003</v>
      </c>
      <c r="AS71">
        <v>2.2450849920000007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38.670725492810114</v>
      </c>
      <c r="BB71">
        <f t="shared" si="1"/>
        <v>940.33498514354517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492.00089655048515</v>
      </c>
      <c r="L72">
        <v>0</v>
      </c>
      <c r="M72">
        <v>63.76598393119837</v>
      </c>
      <c r="N72">
        <v>51.883373732921989</v>
      </c>
      <c r="O72">
        <v>73.285261355026108</v>
      </c>
      <c r="P72">
        <v>13.191740758072065</v>
      </c>
      <c r="Q72">
        <v>9.5853836290784198</v>
      </c>
      <c r="R72">
        <v>18.611049016730259</v>
      </c>
      <c r="S72">
        <v>11.585364852398525</v>
      </c>
      <c r="T72">
        <v>0</v>
      </c>
      <c r="U72">
        <v>62.208511511113315</v>
      </c>
      <c r="V72">
        <v>0</v>
      </c>
      <c r="W72">
        <v>0</v>
      </c>
      <c r="X72">
        <v>64.788604303408846</v>
      </c>
      <c r="Y72">
        <v>0</v>
      </c>
      <c r="Z72">
        <v>0</v>
      </c>
      <c r="AA72">
        <v>0</v>
      </c>
      <c r="AB72">
        <v>5.784281567999999</v>
      </c>
      <c r="AC72">
        <v>4.2505073279999994</v>
      </c>
      <c r="AD72">
        <v>12.009792239999999</v>
      </c>
      <c r="AE72">
        <v>9.5793912000000017</v>
      </c>
      <c r="AF72">
        <v>18.454500000000003</v>
      </c>
      <c r="AG72">
        <v>30.27980784</v>
      </c>
      <c r="AH72">
        <v>41.093133119999997</v>
      </c>
      <c r="AI72">
        <v>1.1182032</v>
      </c>
      <c r="AJ72">
        <v>0</v>
      </c>
      <c r="AK72">
        <v>22.574700000000004</v>
      </c>
      <c r="AL72">
        <v>1.7337999999999998</v>
      </c>
      <c r="AM72">
        <v>0</v>
      </c>
      <c r="AN72">
        <v>0</v>
      </c>
      <c r="AO72">
        <v>0</v>
      </c>
      <c r="AP72">
        <v>1.0689688799999999</v>
      </c>
      <c r="AQ72">
        <v>43.145960000000002</v>
      </c>
      <c r="AR72">
        <v>1.4546304000000003</v>
      </c>
      <c r="AS72">
        <v>2.2450849920000007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41.700107522420922</v>
      </c>
      <c r="BB72">
        <f t="shared" si="1"/>
        <v>1013.9988228860125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466.10007873896717</v>
      </c>
      <c r="L73">
        <v>0</v>
      </c>
      <c r="M73">
        <v>63.76598393119837</v>
      </c>
      <c r="N73">
        <v>51.883373732921989</v>
      </c>
      <c r="O73">
        <v>73.285261355026108</v>
      </c>
      <c r="P73">
        <v>13.118823529411763</v>
      </c>
      <c r="Q73">
        <v>9.5853836290784198</v>
      </c>
      <c r="R73">
        <v>18.611049016730259</v>
      </c>
      <c r="S73">
        <v>11.585364852398525</v>
      </c>
      <c r="T73">
        <v>0</v>
      </c>
      <c r="U73">
        <v>62.208511511113315</v>
      </c>
      <c r="V73">
        <v>0</v>
      </c>
      <c r="W73">
        <v>0</v>
      </c>
      <c r="X73">
        <v>64.788604303408846</v>
      </c>
      <c r="Y73">
        <v>0</v>
      </c>
      <c r="Z73">
        <v>2.89872</v>
      </c>
      <c r="AA73">
        <v>0</v>
      </c>
      <c r="AB73">
        <v>11.568563136000002</v>
      </c>
      <c r="AC73">
        <v>12.764385273599999</v>
      </c>
      <c r="AD73">
        <v>16.050188044800002</v>
      </c>
      <c r="AE73">
        <v>21.712535395200003</v>
      </c>
      <c r="AF73">
        <v>21.188500000000001</v>
      </c>
      <c r="AG73">
        <v>30.27980784</v>
      </c>
      <c r="AH73">
        <v>53.57080512000001</v>
      </c>
      <c r="AI73">
        <v>7.2683207999999997</v>
      </c>
      <c r="AJ73">
        <v>0</v>
      </c>
      <c r="AK73">
        <v>22.574700000000004</v>
      </c>
      <c r="AL73">
        <v>13.003499999999997</v>
      </c>
      <c r="AM73">
        <v>0</v>
      </c>
      <c r="AN73">
        <v>0</v>
      </c>
      <c r="AO73">
        <v>0</v>
      </c>
      <c r="AP73">
        <v>1.0689688799999999</v>
      </c>
      <c r="AQ73">
        <v>43.145960000000002</v>
      </c>
      <c r="AR73">
        <v>1.4546304000000003</v>
      </c>
      <c r="AS73">
        <v>2.2450849920000007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43.281220375547477</v>
      </c>
      <c r="BB73">
        <f t="shared" si="1"/>
        <v>1052.4458841063074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457.9191900666832</v>
      </c>
      <c r="L74">
        <v>0</v>
      </c>
      <c r="M74">
        <v>63.76598393119837</v>
      </c>
      <c r="N74">
        <v>51.883373732921989</v>
      </c>
      <c r="O74">
        <v>73.285261355026108</v>
      </c>
      <c r="P74">
        <v>13.118823529411763</v>
      </c>
      <c r="Q74">
        <v>9.5853836290784198</v>
      </c>
      <c r="R74">
        <v>18.611049016730259</v>
      </c>
      <c r="S74">
        <v>11.585364852398525</v>
      </c>
      <c r="T74">
        <v>0</v>
      </c>
      <c r="U74">
        <v>62.208511511113315</v>
      </c>
      <c r="V74">
        <v>0</v>
      </c>
      <c r="W74">
        <v>0</v>
      </c>
      <c r="X74">
        <v>64.788604303408846</v>
      </c>
      <c r="Y74">
        <v>0</v>
      </c>
      <c r="Z74">
        <v>8.6352868800000007</v>
      </c>
      <c r="AA74">
        <v>0</v>
      </c>
      <c r="AB74">
        <v>17.352844704000002</v>
      </c>
      <c r="AC74">
        <v>12.764385273599999</v>
      </c>
      <c r="AD74">
        <v>16.050188044800002</v>
      </c>
      <c r="AE74">
        <v>21.712535395200003</v>
      </c>
      <c r="AF74">
        <v>21.188500000000001</v>
      </c>
      <c r="AG74">
        <v>30.27980784</v>
      </c>
      <c r="AH74">
        <v>61.556515200000007</v>
      </c>
      <c r="AI74">
        <v>7.2683207999999997</v>
      </c>
      <c r="AJ74">
        <v>0</v>
      </c>
      <c r="AK74">
        <v>22.574700000000004</v>
      </c>
      <c r="AL74">
        <v>31.208399999999994</v>
      </c>
      <c r="AM74">
        <v>0</v>
      </c>
      <c r="AN74">
        <v>0</v>
      </c>
      <c r="AO74">
        <v>0</v>
      </c>
      <c r="AP74">
        <v>1.0689688799999999</v>
      </c>
      <c r="AQ74">
        <v>43.145960000000002</v>
      </c>
      <c r="AR74">
        <v>1.4546304000000003</v>
      </c>
      <c r="AS74">
        <v>2.2450849920000007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44.447678023806588</v>
      </c>
      <c r="BB74">
        <f t="shared" si="1"/>
        <v>1080.8099963137643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419.90872879966372</v>
      </c>
      <c r="L75">
        <v>0</v>
      </c>
      <c r="M75">
        <v>63.76598393119837</v>
      </c>
      <c r="N75">
        <v>51.883373732921989</v>
      </c>
      <c r="O75">
        <v>73.285261355026108</v>
      </c>
      <c r="P75">
        <v>13.191740758072065</v>
      </c>
      <c r="Q75">
        <v>9.5853836290784198</v>
      </c>
      <c r="R75">
        <v>18.611049016730259</v>
      </c>
      <c r="S75">
        <v>11.585364852398525</v>
      </c>
      <c r="T75">
        <v>0</v>
      </c>
      <c r="U75">
        <v>62.208511511113315</v>
      </c>
      <c r="V75">
        <v>0</v>
      </c>
      <c r="W75">
        <v>0</v>
      </c>
      <c r="X75">
        <v>64.788604303408846</v>
      </c>
      <c r="Y75">
        <v>0</v>
      </c>
      <c r="Z75">
        <v>8.6352868800000007</v>
      </c>
      <c r="AA75">
        <v>0</v>
      </c>
      <c r="AB75">
        <v>17.352844704000002</v>
      </c>
      <c r="AC75">
        <v>12.764385273599999</v>
      </c>
      <c r="AD75">
        <v>16.050188044800002</v>
      </c>
      <c r="AE75">
        <v>21.712535395200003</v>
      </c>
      <c r="AF75">
        <v>21.188500000000001</v>
      </c>
      <c r="AG75">
        <v>30.27980784</v>
      </c>
      <c r="AH75">
        <v>61.556515200000007</v>
      </c>
      <c r="AI75">
        <v>7.2683207999999997</v>
      </c>
      <c r="AJ75">
        <v>0</v>
      </c>
      <c r="AK75">
        <v>22.574700000000004</v>
      </c>
      <c r="AL75">
        <v>31.208399999999994</v>
      </c>
      <c r="AM75">
        <v>0</v>
      </c>
      <c r="AN75">
        <v>0</v>
      </c>
      <c r="AO75">
        <v>0</v>
      </c>
      <c r="AP75">
        <v>2.756814480000001</v>
      </c>
      <c r="AQ75">
        <v>43.145960000000002</v>
      </c>
      <c r="AR75">
        <v>1.4546304000000003</v>
      </c>
      <c r="AS75">
        <v>2.2450849920000007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43.015815245976434</v>
      </c>
      <c r="BB75">
        <f t="shared" si="1"/>
        <v>1045.9921606532355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431.79864525469713</v>
      </c>
      <c r="L76">
        <v>0</v>
      </c>
      <c r="M76">
        <v>63.76598393119837</v>
      </c>
      <c r="N76">
        <v>51.883373732921989</v>
      </c>
      <c r="O76">
        <v>73.285261355026108</v>
      </c>
      <c r="P76">
        <v>13.191740758072065</v>
      </c>
      <c r="Q76">
        <v>9.5853836290784198</v>
      </c>
      <c r="R76">
        <v>18.611049016730259</v>
      </c>
      <c r="S76">
        <v>11.585364852398525</v>
      </c>
      <c r="T76">
        <v>0</v>
      </c>
      <c r="U76">
        <v>62.208511511113315</v>
      </c>
      <c r="V76">
        <v>0</v>
      </c>
      <c r="W76">
        <v>0</v>
      </c>
      <c r="X76">
        <v>64.788604303408846</v>
      </c>
      <c r="Y76">
        <v>0</v>
      </c>
      <c r="Z76">
        <v>5.7974399999999999</v>
      </c>
      <c r="AA76">
        <v>0</v>
      </c>
      <c r="AB76">
        <v>17.352844704000002</v>
      </c>
      <c r="AC76">
        <v>12.764385273599999</v>
      </c>
      <c r="AD76">
        <v>16.050188044800002</v>
      </c>
      <c r="AE76">
        <v>21.712535395200003</v>
      </c>
      <c r="AF76">
        <v>21.188500000000001</v>
      </c>
      <c r="AG76">
        <v>30.27980784</v>
      </c>
      <c r="AH76">
        <v>61.556515200000007</v>
      </c>
      <c r="AI76">
        <v>7.2683207999999997</v>
      </c>
      <c r="AJ76">
        <v>0</v>
      </c>
      <c r="AK76">
        <v>22.574700000000004</v>
      </c>
      <c r="AL76">
        <v>31.208399999999994</v>
      </c>
      <c r="AM76">
        <v>0</v>
      </c>
      <c r="AN76">
        <v>0</v>
      </c>
      <c r="AO76">
        <v>0</v>
      </c>
      <c r="AP76">
        <v>2.756814480000001</v>
      </c>
      <c r="AQ76">
        <v>43.145960000000002</v>
      </c>
      <c r="AR76">
        <v>1.4546304000000003</v>
      </c>
      <c r="AS76">
        <v>2.2450849920000007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43.373372128540218</v>
      </c>
      <c r="BB76">
        <f t="shared" si="1"/>
        <v>1054.686673345705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396.7604602559195</v>
      </c>
      <c r="L77">
        <v>0</v>
      </c>
      <c r="M77">
        <v>63.76598393119837</v>
      </c>
      <c r="N77">
        <v>51.883373732921989</v>
      </c>
      <c r="O77">
        <v>73.285261355026108</v>
      </c>
      <c r="P77">
        <v>13.191740758072065</v>
      </c>
      <c r="Q77">
        <v>9.5853836290784198</v>
      </c>
      <c r="R77">
        <v>18.611049016730259</v>
      </c>
      <c r="S77">
        <v>11.585364852398525</v>
      </c>
      <c r="T77">
        <v>0</v>
      </c>
      <c r="U77">
        <v>62.208511511113315</v>
      </c>
      <c r="V77">
        <v>0</v>
      </c>
      <c r="W77">
        <v>0</v>
      </c>
      <c r="X77">
        <v>64.788604303408846</v>
      </c>
      <c r="Y77">
        <v>0</v>
      </c>
      <c r="Z77">
        <v>5.7974399999999999</v>
      </c>
      <c r="AA77">
        <v>0</v>
      </c>
      <c r="AB77">
        <v>17.352844704000002</v>
      </c>
      <c r="AC77">
        <v>12.764385273599999</v>
      </c>
      <c r="AD77">
        <v>16.050188044800002</v>
      </c>
      <c r="AE77">
        <v>21.712535395200003</v>
      </c>
      <c r="AF77">
        <v>21.188500000000001</v>
      </c>
      <c r="AG77">
        <v>30.27980784</v>
      </c>
      <c r="AH77">
        <v>61.556515200000007</v>
      </c>
      <c r="AI77">
        <v>7.2683207999999997</v>
      </c>
      <c r="AJ77">
        <v>0</v>
      </c>
      <c r="AK77">
        <v>22.574700000000004</v>
      </c>
      <c r="AL77">
        <v>31.208399999999994</v>
      </c>
      <c r="AM77">
        <v>0</v>
      </c>
      <c r="AN77">
        <v>0</v>
      </c>
      <c r="AO77">
        <v>0</v>
      </c>
      <c r="AP77">
        <v>2.756814480000001</v>
      </c>
      <c r="AQ77">
        <v>43.145960000000002</v>
      </c>
      <c r="AR77">
        <v>1.4546304000000003</v>
      </c>
      <c r="AS77">
        <v>2.2450849920000007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41.989363813147413</v>
      </c>
      <c r="BB77">
        <f t="shared" si="1"/>
        <v>1021.0324966623201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482.7696459712937</v>
      </c>
      <c r="L78">
        <v>0</v>
      </c>
      <c r="M78">
        <v>63.76598393119837</v>
      </c>
      <c r="N78">
        <v>51.883373732921989</v>
      </c>
      <c r="O78">
        <v>73.285261355026108</v>
      </c>
      <c r="P78">
        <v>13.191740758072065</v>
      </c>
      <c r="Q78">
        <v>9.5853836290784198</v>
      </c>
      <c r="R78">
        <v>18.611049016730259</v>
      </c>
      <c r="S78">
        <v>11.585364852398525</v>
      </c>
      <c r="T78">
        <v>0</v>
      </c>
      <c r="U78">
        <v>62.208511511113315</v>
      </c>
      <c r="V78">
        <v>0</v>
      </c>
      <c r="W78">
        <v>0</v>
      </c>
      <c r="X78">
        <v>64.788604303408846</v>
      </c>
      <c r="Y78">
        <v>0</v>
      </c>
      <c r="Z78">
        <v>2.89872</v>
      </c>
      <c r="AA78">
        <v>0</v>
      </c>
      <c r="AB78">
        <v>11.568563136000002</v>
      </c>
      <c r="AC78">
        <v>7.8858096480000004</v>
      </c>
      <c r="AD78">
        <v>16.050188044800002</v>
      </c>
      <c r="AE78">
        <v>21.712535395200003</v>
      </c>
      <c r="AF78">
        <v>21.188500000000001</v>
      </c>
      <c r="AG78">
        <v>30.27980784</v>
      </c>
      <c r="AH78">
        <v>61.05740832</v>
      </c>
      <c r="AI78">
        <v>7.2683207999999997</v>
      </c>
      <c r="AJ78">
        <v>0</v>
      </c>
      <c r="AK78">
        <v>22.574700000000004</v>
      </c>
      <c r="AL78">
        <v>13.003499999999997</v>
      </c>
      <c r="AM78">
        <v>0</v>
      </c>
      <c r="AN78">
        <v>0</v>
      </c>
      <c r="AO78">
        <v>0</v>
      </c>
      <c r="AP78">
        <v>2.756814480000001</v>
      </c>
      <c r="AQ78">
        <v>43.145960000000002</v>
      </c>
      <c r="AR78">
        <v>1.4546304000000003</v>
      </c>
      <c r="AS78">
        <v>2.2450849920000007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44.112235729687903</v>
      </c>
      <c r="BB78">
        <f t="shared" si="1"/>
        <v>1072.6532263875538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469.829325624202</v>
      </c>
      <c r="L79">
        <v>0</v>
      </c>
      <c r="M79">
        <v>63.76598393119837</v>
      </c>
      <c r="N79">
        <v>51.883373732921989</v>
      </c>
      <c r="O79">
        <v>73.285261355026108</v>
      </c>
      <c r="P79">
        <v>13.191740758072065</v>
      </c>
      <c r="Q79">
        <v>9.5853836290784198</v>
      </c>
      <c r="R79">
        <v>18.611049016730259</v>
      </c>
      <c r="S79">
        <v>11.585364852398525</v>
      </c>
      <c r="T79">
        <v>0</v>
      </c>
      <c r="U79">
        <v>62.208511511113315</v>
      </c>
      <c r="V79">
        <v>0</v>
      </c>
      <c r="W79">
        <v>0</v>
      </c>
      <c r="X79">
        <v>64.788604303408846</v>
      </c>
      <c r="Y79">
        <v>0</v>
      </c>
      <c r="Z79">
        <v>0</v>
      </c>
      <c r="AA79">
        <v>0</v>
      </c>
      <c r="AB79">
        <v>5.784281567999999</v>
      </c>
      <c r="AC79">
        <v>4.2505073279999994</v>
      </c>
      <c r="AD79">
        <v>12.009792239999999</v>
      </c>
      <c r="AE79">
        <v>9.0158976000000006</v>
      </c>
      <c r="AF79">
        <v>18.454500000000003</v>
      </c>
      <c r="AG79">
        <v>30.27980784</v>
      </c>
      <c r="AH79">
        <v>51.366416400000006</v>
      </c>
      <c r="AI79">
        <v>1.1182032</v>
      </c>
      <c r="AJ79">
        <v>0</v>
      </c>
      <c r="AK79">
        <v>22.574700000000004</v>
      </c>
      <c r="AL79">
        <v>1.7337999999999998</v>
      </c>
      <c r="AM79">
        <v>0</v>
      </c>
      <c r="AN79">
        <v>0</v>
      </c>
      <c r="AO79">
        <v>0</v>
      </c>
      <c r="AP79">
        <v>0.78766128000000013</v>
      </c>
      <c r="AQ79">
        <v>42.359900000000003</v>
      </c>
      <c r="AR79">
        <v>17.455564800000001</v>
      </c>
      <c r="AS79">
        <v>2.2450849920000007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41.797743355178767</v>
      </c>
      <c r="BB79">
        <f t="shared" si="1"/>
        <v>1016.3729726069713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439.84090032542929</v>
      </c>
      <c r="L80">
        <v>0</v>
      </c>
      <c r="M80">
        <v>63.76598393119837</v>
      </c>
      <c r="N80">
        <v>51.883373732921989</v>
      </c>
      <c r="O80">
        <v>73.285261355026108</v>
      </c>
      <c r="P80">
        <v>13.191740758072065</v>
      </c>
      <c r="Q80">
        <v>9.5853836290784198</v>
      </c>
      <c r="R80">
        <v>18.611049016730259</v>
      </c>
      <c r="S80">
        <v>11.585364852398525</v>
      </c>
      <c r="T80">
        <v>0</v>
      </c>
      <c r="U80">
        <v>62.208511511113315</v>
      </c>
      <c r="V80">
        <v>0</v>
      </c>
      <c r="W80">
        <v>0</v>
      </c>
      <c r="X80">
        <v>64.788604303408846</v>
      </c>
      <c r="Y80">
        <v>0</v>
      </c>
      <c r="Z80">
        <v>0</v>
      </c>
      <c r="AA80">
        <v>0</v>
      </c>
      <c r="AB80">
        <v>5.784281567999999</v>
      </c>
      <c r="AC80">
        <v>0</v>
      </c>
      <c r="AD80">
        <v>6.9621984000000001</v>
      </c>
      <c r="AE80">
        <v>4.2825513600000003</v>
      </c>
      <c r="AF80">
        <v>18.454500000000003</v>
      </c>
      <c r="AG80">
        <v>30.27980784</v>
      </c>
      <c r="AH80">
        <v>39.928550400000006</v>
      </c>
      <c r="AI80">
        <v>0</v>
      </c>
      <c r="AJ80">
        <v>0</v>
      </c>
      <c r="AK80">
        <v>22.574700000000004</v>
      </c>
      <c r="AL80">
        <v>1.7337999999999998</v>
      </c>
      <c r="AM80">
        <v>0</v>
      </c>
      <c r="AN80">
        <v>0</v>
      </c>
      <c r="AO80">
        <v>0</v>
      </c>
      <c r="AP80">
        <v>0.78766128000000013</v>
      </c>
      <c r="AQ80">
        <v>41.923200000000001</v>
      </c>
      <c r="AR80">
        <v>17.455564800000001</v>
      </c>
      <c r="AS80">
        <v>7.1488232640000007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39.739441067130485</v>
      </c>
      <c r="BB80">
        <f t="shared" si="1"/>
        <v>966.32237126024665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453.04850139379761</v>
      </c>
      <c r="L81">
        <v>0</v>
      </c>
      <c r="M81">
        <v>63.76598393119837</v>
      </c>
      <c r="N81">
        <v>51.883373732921989</v>
      </c>
      <c r="O81">
        <v>73.285261355026108</v>
      </c>
      <c r="P81">
        <v>13.191740758072065</v>
      </c>
      <c r="Q81">
        <v>9.5853836290784198</v>
      </c>
      <c r="R81">
        <v>18.611049016730259</v>
      </c>
      <c r="S81">
        <v>11.585364852398525</v>
      </c>
      <c r="T81">
        <v>0</v>
      </c>
      <c r="U81">
        <v>62.208511511113315</v>
      </c>
      <c r="V81">
        <v>0</v>
      </c>
      <c r="W81">
        <v>0</v>
      </c>
      <c r="X81">
        <v>64.788604303408846</v>
      </c>
      <c r="Y81">
        <v>0</v>
      </c>
      <c r="Z81">
        <v>0</v>
      </c>
      <c r="AA81">
        <v>0</v>
      </c>
      <c r="AB81">
        <v>0</v>
      </c>
      <c r="AC81">
        <v>0</v>
      </c>
      <c r="AD81">
        <v>3.4810992000000001</v>
      </c>
      <c r="AE81">
        <v>1.6904808000000002</v>
      </c>
      <c r="AF81">
        <v>12.303000000000001</v>
      </c>
      <c r="AG81">
        <v>30.27980784</v>
      </c>
      <c r="AH81">
        <v>30.81984984</v>
      </c>
      <c r="AI81">
        <v>0</v>
      </c>
      <c r="AJ81">
        <v>0</v>
      </c>
      <c r="AK81">
        <v>22.574700000000004</v>
      </c>
      <c r="AL81">
        <v>1.7337999999999998</v>
      </c>
      <c r="AM81">
        <v>0</v>
      </c>
      <c r="AN81">
        <v>0</v>
      </c>
      <c r="AO81">
        <v>0</v>
      </c>
      <c r="AP81">
        <v>0.78766128000000013</v>
      </c>
      <c r="AQ81">
        <v>41.923200000000001</v>
      </c>
      <c r="AR81">
        <v>1.9395072000000007</v>
      </c>
      <c r="AS81">
        <v>7.1488232640000007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38.577109800419336</v>
      </c>
      <c r="BB81">
        <f t="shared" si="1"/>
        <v>938.05859410732614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486.08995983827498</v>
      </c>
      <c r="L82">
        <v>0</v>
      </c>
      <c r="M82">
        <v>63.76598393119837</v>
      </c>
      <c r="N82">
        <v>51.883373732921989</v>
      </c>
      <c r="O82">
        <v>73.285261355026108</v>
      </c>
      <c r="P82">
        <v>13.191740758072065</v>
      </c>
      <c r="Q82">
        <v>9.5853836290784198</v>
      </c>
      <c r="R82">
        <v>18.611049016730259</v>
      </c>
      <c r="S82">
        <v>11.585364852398525</v>
      </c>
      <c r="T82">
        <v>0</v>
      </c>
      <c r="U82">
        <v>62.208511511113315</v>
      </c>
      <c r="V82">
        <v>0</v>
      </c>
      <c r="W82">
        <v>0</v>
      </c>
      <c r="X82">
        <v>64.788604303408846</v>
      </c>
      <c r="Y82">
        <v>0</v>
      </c>
      <c r="Z82">
        <v>0</v>
      </c>
      <c r="AA82">
        <v>0</v>
      </c>
      <c r="AB82">
        <v>0</v>
      </c>
      <c r="AC82">
        <v>0</v>
      </c>
      <c r="AD82">
        <v>3.4810992000000001</v>
      </c>
      <c r="AE82">
        <v>1.6904808000000002</v>
      </c>
      <c r="AF82">
        <v>12.303000000000001</v>
      </c>
      <c r="AG82">
        <v>30.27980784</v>
      </c>
      <c r="AH82">
        <v>19.964275200000003</v>
      </c>
      <c r="AI82">
        <v>0</v>
      </c>
      <c r="AJ82">
        <v>0</v>
      </c>
      <c r="AK82">
        <v>22.574700000000004</v>
      </c>
      <c r="AL82">
        <v>1.7337999999999998</v>
      </c>
      <c r="AM82">
        <v>0</v>
      </c>
      <c r="AN82">
        <v>0</v>
      </c>
      <c r="AO82">
        <v>0</v>
      </c>
      <c r="AP82">
        <v>1.1252304</v>
      </c>
      <c r="AQ82">
        <v>41.923200000000001</v>
      </c>
      <c r="AR82">
        <v>1.9395072000000007</v>
      </c>
      <c r="AS82">
        <v>4.4310888000000004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39.359436032834303</v>
      </c>
      <c r="BB82">
        <f t="shared" si="1"/>
        <v>957.08198633538848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451.27852256352224</v>
      </c>
      <c r="L83">
        <v>0</v>
      </c>
      <c r="M83">
        <v>63.76598393119837</v>
      </c>
      <c r="N83">
        <v>51.883373732921989</v>
      </c>
      <c r="O83">
        <v>73.285261355026108</v>
      </c>
      <c r="P83">
        <v>13.191740758072065</v>
      </c>
      <c r="Q83">
        <v>9.5853836290784198</v>
      </c>
      <c r="R83">
        <v>18.611049016730259</v>
      </c>
      <c r="S83">
        <v>11.585364852398525</v>
      </c>
      <c r="T83">
        <v>0</v>
      </c>
      <c r="U83">
        <v>62.208511511113315</v>
      </c>
      <c r="V83">
        <v>0</v>
      </c>
      <c r="W83">
        <v>0</v>
      </c>
      <c r="X83">
        <v>64.788604303408846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1.6904808000000002</v>
      </c>
      <c r="AF83">
        <v>12.303000000000001</v>
      </c>
      <c r="AG83">
        <v>30.27980784</v>
      </c>
      <c r="AH83">
        <v>9.9821376000000015</v>
      </c>
      <c r="AI83">
        <v>0</v>
      </c>
      <c r="AJ83">
        <v>0</v>
      </c>
      <c r="AK83">
        <v>22.574700000000004</v>
      </c>
      <c r="AL83">
        <v>1.7337999999999998</v>
      </c>
      <c r="AM83">
        <v>0</v>
      </c>
      <c r="AN83">
        <v>0</v>
      </c>
      <c r="AO83">
        <v>0</v>
      </c>
      <c r="AP83">
        <v>1.1252304</v>
      </c>
      <c r="AQ83">
        <v>41.923200000000001</v>
      </c>
      <c r="AR83">
        <v>1.4546304000000003</v>
      </c>
      <c r="AS83">
        <v>4.4310888000000004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37.433433766669488</v>
      </c>
      <c r="BB83">
        <f t="shared" si="1"/>
        <v>910.2484377268006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499.11852263030977</v>
      </c>
      <c r="L84">
        <v>0</v>
      </c>
      <c r="M84">
        <v>63.76598393119837</v>
      </c>
      <c r="N84">
        <v>51.883373732921989</v>
      </c>
      <c r="O84">
        <v>73.285261355026108</v>
      </c>
      <c r="P84">
        <v>13.191740758072065</v>
      </c>
      <c r="Q84">
        <v>9.5853836290784198</v>
      </c>
      <c r="R84">
        <v>18.611049016730259</v>
      </c>
      <c r="S84">
        <v>11.585364852398525</v>
      </c>
      <c r="T84">
        <v>0</v>
      </c>
      <c r="U84">
        <v>62.208511511113315</v>
      </c>
      <c r="V84">
        <v>0</v>
      </c>
      <c r="W84">
        <v>0</v>
      </c>
      <c r="X84">
        <v>64.788604303408846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1.6904808000000002</v>
      </c>
      <c r="AF84">
        <v>12.303000000000001</v>
      </c>
      <c r="AG84">
        <v>30.27980784</v>
      </c>
      <c r="AH84">
        <v>0</v>
      </c>
      <c r="AI84">
        <v>0</v>
      </c>
      <c r="AJ84">
        <v>0</v>
      </c>
      <c r="AK84">
        <v>22.574700000000004</v>
      </c>
      <c r="AL84">
        <v>1.7337999999999998</v>
      </c>
      <c r="AM84">
        <v>0</v>
      </c>
      <c r="AN84">
        <v>0</v>
      </c>
      <c r="AO84">
        <v>0</v>
      </c>
      <c r="AP84">
        <v>1.1252304</v>
      </c>
      <c r="AQ84">
        <v>41.923200000000001</v>
      </c>
      <c r="AR84">
        <v>1.4546304000000003</v>
      </c>
      <c r="AS84">
        <v>4.4310888000000004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38.928819343017402</v>
      </c>
      <c r="BB84">
        <f t="shared" si="1"/>
        <v>946.61091461724027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467.76893691898647</v>
      </c>
      <c r="L85">
        <v>0</v>
      </c>
      <c r="M85">
        <v>63.76598393119837</v>
      </c>
      <c r="N85">
        <v>51.883373732921989</v>
      </c>
      <c r="O85">
        <v>73.285261355026108</v>
      </c>
      <c r="P85">
        <v>13.191740758072065</v>
      </c>
      <c r="Q85">
        <v>9.5853836290784198</v>
      </c>
      <c r="R85">
        <v>18.611049016730259</v>
      </c>
      <c r="S85">
        <v>11.585364852398525</v>
      </c>
      <c r="T85">
        <v>0</v>
      </c>
      <c r="U85">
        <v>62.208511511113315</v>
      </c>
      <c r="V85">
        <v>0</v>
      </c>
      <c r="W85">
        <v>0</v>
      </c>
      <c r="X85">
        <v>64.788604303408846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1.6904808000000002</v>
      </c>
      <c r="AF85">
        <v>12.303000000000001</v>
      </c>
      <c r="AG85">
        <v>30.27980784</v>
      </c>
      <c r="AH85">
        <v>0</v>
      </c>
      <c r="AI85">
        <v>0</v>
      </c>
      <c r="AJ85">
        <v>0</v>
      </c>
      <c r="AK85">
        <v>22.574700000000004</v>
      </c>
      <c r="AL85">
        <v>1.7337999999999998</v>
      </c>
      <c r="AM85">
        <v>0</v>
      </c>
      <c r="AN85">
        <v>0</v>
      </c>
      <c r="AO85">
        <v>0</v>
      </c>
      <c r="AP85">
        <v>1.1252304</v>
      </c>
      <c r="AQ85">
        <v>41.923200000000001</v>
      </c>
      <c r="AR85">
        <v>1.4546304000000003</v>
      </c>
      <c r="AS85">
        <v>4.4310888000000004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37.690510701731817</v>
      </c>
      <c r="BB85">
        <f t="shared" si="1"/>
        <v>916.4996375472025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430.72474600946293</v>
      </c>
      <c r="L86">
        <v>0</v>
      </c>
      <c r="M86">
        <v>63.76598393119837</v>
      </c>
      <c r="N86">
        <v>51.883373732921989</v>
      </c>
      <c r="O86">
        <v>73.285261355026108</v>
      </c>
      <c r="P86">
        <v>13.191740758072065</v>
      </c>
      <c r="Q86">
        <v>9.5853836290784198</v>
      </c>
      <c r="R86">
        <v>18.611049016730259</v>
      </c>
      <c r="S86">
        <v>11.585364852398525</v>
      </c>
      <c r="T86">
        <v>0</v>
      </c>
      <c r="U86">
        <v>62.208511511113315</v>
      </c>
      <c r="V86">
        <v>0</v>
      </c>
      <c r="W86">
        <v>0</v>
      </c>
      <c r="X86">
        <v>64.788604303408846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1.6904808000000002</v>
      </c>
      <c r="AF86">
        <v>12.303000000000001</v>
      </c>
      <c r="AG86">
        <v>30.27980784</v>
      </c>
      <c r="AH86">
        <v>0</v>
      </c>
      <c r="AI86">
        <v>0</v>
      </c>
      <c r="AJ86">
        <v>0</v>
      </c>
      <c r="AK86">
        <v>22.574700000000004</v>
      </c>
      <c r="AL86">
        <v>1.7337999999999998</v>
      </c>
      <c r="AM86">
        <v>0</v>
      </c>
      <c r="AN86">
        <v>0</v>
      </c>
      <c r="AO86">
        <v>0</v>
      </c>
      <c r="AP86">
        <v>1.1252304</v>
      </c>
      <c r="AQ86">
        <v>32.359470000000002</v>
      </c>
      <c r="AR86">
        <v>17.455564800000001</v>
      </c>
      <c r="AS86">
        <v>7.1488232640000007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36.588884202634134</v>
      </c>
      <c r="BB86">
        <f t="shared" si="1"/>
        <v>889.71201200077667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462.68726496841407</v>
      </c>
      <c r="L87">
        <v>0</v>
      </c>
      <c r="M87">
        <v>63.76598393119837</v>
      </c>
      <c r="N87">
        <v>51.883373732921989</v>
      </c>
      <c r="O87">
        <v>73.285261355026108</v>
      </c>
      <c r="P87">
        <v>13.191740758072065</v>
      </c>
      <c r="Q87">
        <v>9.5865764796380102</v>
      </c>
      <c r="R87">
        <v>18.615840333796942</v>
      </c>
      <c r="S87">
        <v>11.609381602011492</v>
      </c>
      <c r="T87">
        <v>0</v>
      </c>
      <c r="U87">
        <v>62.208511511113315</v>
      </c>
      <c r="V87">
        <v>0</v>
      </c>
      <c r="W87">
        <v>0</v>
      </c>
      <c r="X87">
        <v>64.788604303408846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1.6904808000000002</v>
      </c>
      <c r="AF87">
        <v>12.303000000000001</v>
      </c>
      <c r="AG87">
        <v>30.27980784</v>
      </c>
      <c r="AH87">
        <v>0</v>
      </c>
      <c r="AI87">
        <v>0</v>
      </c>
      <c r="AJ87">
        <v>0</v>
      </c>
      <c r="AK87">
        <v>22.574700000000004</v>
      </c>
      <c r="AL87">
        <v>1.7337999999999998</v>
      </c>
      <c r="AM87">
        <v>0</v>
      </c>
      <c r="AN87">
        <v>0</v>
      </c>
      <c r="AO87">
        <v>0</v>
      </c>
      <c r="AP87">
        <v>1.1252304</v>
      </c>
      <c r="AQ87">
        <v>31.879100000000001</v>
      </c>
      <c r="AR87">
        <v>17.455564800000001</v>
      </c>
      <c r="AS87">
        <v>7.1488232640000007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37.83361432209179</v>
      </c>
      <c r="BB87">
        <f t="shared" si="1"/>
        <v>919.97943175750959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491.25702395092799</v>
      </c>
      <c r="L88">
        <v>0</v>
      </c>
      <c r="M88">
        <v>63.76598393119837</v>
      </c>
      <c r="N88">
        <v>51.883373732921989</v>
      </c>
      <c r="O88">
        <v>73.285261355026108</v>
      </c>
      <c r="P88">
        <v>13.191740758072065</v>
      </c>
      <c r="Q88">
        <v>9.5865764796380102</v>
      </c>
      <c r="R88">
        <v>18.615840333796942</v>
      </c>
      <c r="S88">
        <v>11.609381602011492</v>
      </c>
      <c r="T88">
        <v>0</v>
      </c>
      <c r="U88">
        <v>62.208511511113315</v>
      </c>
      <c r="V88">
        <v>0</v>
      </c>
      <c r="W88">
        <v>0</v>
      </c>
      <c r="X88">
        <v>64.788604303408846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1.6904808000000002</v>
      </c>
      <c r="AF88">
        <v>12.303000000000001</v>
      </c>
      <c r="AG88">
        <v>30.27980784</v>
      </c>
      <c r="AH88">
        <v>0</v>
      </c>
      <c r="AI88">
        <v>0</v>
      </c>
      <c r="AJ88">
        <v>0</v>
      </c>
      <c r="AK88">
        <v>22.574700000000004</v>
      </c>
      <c r="AL88">
        <v>1.7337999999999998</v>
      </c>
      <c r="AM88">
        <v>0</v>
      </c>
      <c r="AN88">
        <v>0</v>
      </c>
      <c r="AO88">
        <v>0</v>
      </c>
      <c r="AP88">
        <v>1.1252304</v>
      </c>
      <c r="AQ88">
        <v>20.961600000000001</v>
      </c>
      <c r="AR88">
        <v>2.9092608000000006</v>
      </c>
      <c r="AS88">
        <v>4.4310888000000004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37.848949401500967</v>
      </c>
      <c r="BB88">
        <f t="shared" si="1"/>
        <v>920.35231719661419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479.71555955722687</v>
      </c>
      <c r="L89">
        <v>0</v>
      </c>
      <c r="M89">
        <v>63.76598393119837</v>
      </c>
      <c r="N89">
        <v>51.883373732921989</v>
      </c>
      <c r="O89">
        <v>73.285261355026108</v>
      </c>
      <c r="P89">
        <v>13.191740758072065</v>
      </c>
      <c r="Q89">
        <v>9.5865764796380102</v>
      </c>
      <c r="R89">
        <v>18.615840333796942</v>
      </c>
      <c r="S89">
        <v>11.586810431654675</v>
      </c>
      <c r="T89">
        <v>0</v>
      </c>
      <c r="U89">
        <v>62.208511511113315</v>
      </c>
      <c r="V89">
        <v>0</v>
      </c>
      <c r="W89">
        <v>0</v>
      </c>
      <c r="X89">
        <v>64.788604303408846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1.6904808000000002</v>
      </c>
      <c r="AF89">
        <v>6.1515000000000004</v>
      </c>
      <c r="AG89">
        <v>30.27980784</v>
      </c>
      <c r="AH89">
        <v>0</v>
      </c>
      <c r="AI89">
        <v>0</v>
      </c>
      <c r="AJ89">
        <v>0</v>
      </c>
      <c r="AK89">
        <v>22.574700000000004</v>
      </c>
      <c r="AL89">
        <v>1.7337999999999998</v>
      </c>
      <c r="AM89">
        <v>0</v>
      </c>
      <c r="AN89">
        <v>0</v>
      </c>
      <c r="AO89">
        <v>0</v>
      </c>
      <c r="AP89">
        <v>1.1252304</v>
      </c>
      <c r="AQ89">
        <v>10.131440000000001</v>
      </c>
      <c r="AR89">
        <v>1.4546304000000003</v>
      </c>
      <c r="AS89">
        <v>4.4310888000000004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36.663937116190404</v>
      </c>
      <c r="BB89">
        <f t="shared" si="1"/>
        <v>891.53700351786711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510.94254786862336</v>
      </c>
      <c r="L90">
        <v>0</v>
      </c>
      <c r="M90">
        <v>63.76598393119837</v>
      </c>
      <c r="N90">
        <v>51.883373732921989</v>
      </c>
      <c r="O90">
        <v>73.285261355026108</v>
      </c>
      <c r="P90">
        <v>13.191740758072065</v>
      </c>
      <c r="Q90">
        <v>9.5865764796380102</v>
      </c>
      <c r="R90">
        <v>18.615840333796942</v>
      </c>
      <c r="S90">
        <v>11.586810431654675</v>
      </c>
      <c r="T90">
        <v>0</v>
      </c>
      <c r="U90">
        <v>62.208511511113315</v>
      </c>
      <c r="V90">
        <v>0</v>
      </c>
      <c r="W90">
        <v>0</v>
      </c>
      <c r="X90">
        <v>64.788604303408846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1.6904808000000002</v>
      </c>
      <c r="AF90">
        <v>6.1515000000000004</v>
      </c>
      <c r="AG90">
        <v>30.27980784</v>
      </c>
      <c r="AH90">
        <v>0</v>
      </c>
      <c r="AI90">
        <v>0</v>
      </c>
      <c r="AJ90">
        <v>0</v>
      </c>
      <c r="AK90">
        <v>22.574700000000004</v>
      </c>
      <c r="AL90">
        <v>1.7337999999999998</v>
      </c>
      <c r="AM90">
        <v>0</v>
      </c>
      <c r="AN90">
        <v>0</v>
      </c>
      <c r="AO90">
        <v>0</v>
      </c>
      <c r="AP90">
        <v>1.1252304</v>
      </c>
      <c r="AQ90">
        <v>0</v>
      </c>
      <c r="AR90">
        <v>1.4546304000000003</v>
      </c>
      <c r="AS90">
        <v>4.4310888000000004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37.497211274490667</v>
      </c>
      <c r="BB90">
        <f t="shared" si="1"/>
        <v>911.79927767096319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451.62586445945135</v>
      </c>
      <c r="L91">
        <v>0</v>
      </c>
      <c r="M91">
        <v>63.76598393119837</v>
      </c>
      <c r="N91">
        <v>51.883373732921989</v>
      </c>
      <c r="O91">
        <v>73.285261355026108</v>
      </c>
      <c r="P91">
        <v>13.191740758072065</v>
      </c>
      <c r="Q91">
        <v>9.5865764796380102</v>
      </c>
      <c r="R91">
        <v>18.615840333796942</v>
      </c>
      <c r="S91">
        <v>11.586810431654675</v>
      </c>
      <c r="T91">
        <v>0</v>
      </c>
      <c r="U91">
        <v>62.208511511113315</v>
      </c>
      <c r="V91">
        <v>0</v>
      </c>
      <c r="W91">
        <v>0</v>
      </c>
      <c r="X91">
        <v>64.788604303408846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1.6904808000000002</v>
      </c>
      <c r="AF91">
        <v>6.1515000000000004</v>
      </c>
      <c r="AG91">
        <v>30.27980784</v>
      </c>
      <c r="AH91">
        <v>0</v>
      </c>
      <c r="AI91">
        <v>0</v>
      </c>
      <c r="AJ91">
        <v>0</v>
      </c>
      <c r="AK91">
        <v>22.574700000000004</v>
      </c>
      <c r="AL91">
        <v>1.7337999999999998</v>
      </c>
      <c r="AM91">
        <v>0</v>
      </c>
      <c r="AN91">
        <v>0</v>
      </c>
      <c r="AO91">
        <v>0</v>
      </c>
      <c r="AP91">
        <v>1.1252304</v>
      </c>
      <c r="AQ91">
        <v>0</v>
      </c>
      <c r="AR91">
        <v>1.4546304000000003</v>
      </c>
      <c r="AS91">
        <v>4.4310888000000004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35.154202279828269</v>
      </c>
      <c r="BB91">
        <f t="shared" si="1"/>
        <v>854.82560325645363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385.49559833055855</v>
      </c>
      <c r="L92">
        <v>0</v>
      </c>
      <c r="M92">
        <v>63.76598393119837</v>
      </c>
      <c r="N92">
        <v>51.883373732921989</v>
      </c>
      <c r="O92">
        <v>73.285261355026108</v>
      </c>
      <c r="P92">
        <v>13.191740758072065</v>
      </c>
      <c r="Q92">
        <v>9.5865764796380102</v>
      </c>
      <c r="R92">
        <v>18.615840333796942</v>
      </c>
      <c r="S92">
        <v>11.586810431654675</v>
      </c>
      <c r="T92">
        <v>0</v>
      </c>
      <c r="U92">
        <v>62.208511511113315</v>
      </c>
      <c r="V92">
        <v>0</v>
      </c>
      <c r="W92">
        <v>0</v>
      </c>
      <c r="X92">
        <v>64.788604303408846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1.6904808000000002</v>
      </c>
      <c r="AF92">
        <v>6.1515000000000004</v>
      </c>
      <c r="AG92">
        <v>30.27980784</v>
      </c>
      <c r="AH92">
        <v>0</v>
      </c>
      <c r="AI92">
        <v>0</v>
      </c>
      <c r="AJ92">
        <v>0</v>
      </c>
      <c r="AK92">
        <v>22.574700000000004</v>
      </c>
      <c r="AL92">
        <v>1.7337999999999998</v>
      </c>
      <c r="AM92">
        <v>0</v>
      </c>
      <c r="AN92">
        <v>0</v>
      </c>
      <c r="AO92">
        <v>0</v>
      </c>
      <c r="AP92">
        <v>1.1252304</v>
      </c>
      <c r="AQ92">
        <v>0</v>
      </c>
      <c r="AR92">
        <v>1.4546304000000003</v>
      </c>
      <c r="AS92">
        <v>4.4310888000000004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32.542056767737051</v>
      </c>
      <c r="BB92">
        <f t="shared" si="1"/>
        <v>791.30748263965211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349.52547930283225</v>
      </c>
      <c r="L93">
        <v>0</v>
      </c>
      <c r="M93">
        <v>63.76598393119837</v>
      </c>
      <c r="N93">
        <v>51.883373732921989</v>
      </c>
      <c r="O93">
        <v>73.285261355026108</v>
      </c>
      <c r="P93">
        <v>13.191740758072065</v>
      </c>
      <c r="Q93">
        <v>9.5865764796380102</v>
      </c>
      <c r="R93">
        <v>18.615840333796942</v>
      </c>
      <c r="S93">
        <v>11.617961375448671</v>
      </c>
      <c r="T93">
        <v>0</v>
      </c>
      <c r="U93">
        <v>62.208511511113315</v>
      </c>
      <c r="V93">
        <v>0</v>
      </c>
      <c r="W93">
        <v>0</v>
      </c>
      <c r="X93">
        <v>64.788604303408846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1.6904808000000002</v>
      </c>
      <c r="AF93">
        <v>6.1515000000000004</v>
      </c>
      <c r="AG93">
        <v>30.27980784</v>
      </c>
      <c r="AH93">
        <v>0</v>
      </c>
      <c r="AI93">
        <v>0</v>
      </c>
      <c r="AJ93">
        <v>0</v>
      </c>
      <c r="AK93">
        <v>22.574700000000004</v>
      </c>
      <c r="AL93">
        <v>1.7337999999999998</v>
      </c>
      <c r="AM93">
        <v>0</v>
      </c>
      <c r="AN93">
        <v>0</v>
      </c>
      <c r="AO93">
        <v>0</v>
      </c>
      <c r="AP93">
        <v>1.1252304</v>
      </c>
      <c r="AQ93">
        <v>0</v>
      </c>
      <c r="AR93">
        <v>0.96975360000000033</v>
      </c>
      <c r="AS93">
        <v>4.4310888000000004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31.103314354554243</v>
      </c>
      <c r="BB93">
        <f t="shared" si="1"/>
        <v>756.32238016890255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335.08541597231124</v>
      </c>
      <c r="L94">
        <v>0</v>
      </c>
      <c r="M94">
        <v>63.76598393119837</v>
      </c>
      <c r="N94">
        <v>51.883373732921989</v>
      </c>
      <c r="O94">
        <v>73.285261355026108</v>
      </c>
      <c r="P94">
        <v>13.191740758072065</v>
      </c>
      <c r="Q94">
        <v>9.5865764796380102</v>
      </c>
      <c r="R94">
        <v>18.615840333796942</v>
      </c>
      <c r="S94">
        <v>11.617961375448671</v>
      </c>
      <c r="T94">
        <v>0</v>
      </c>
      <c r="U94">
        <v>62.208511511113315</v>
      </c>
      <c r="V94">
        <v>0</v>
      </c>
      <c r="W94">
        <v>0</v>
      </c>
      <c r="X94">
        <v>64.788604303408846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1.6904808000000002</v>
      </c>
      <c r="AF94">
        <v>6.1515000000000004</v>
      </c>
      <c r="AG94">
        <v>30.27980784</v>
      </c>
      <c r="AH94">
        <v>0</v>
      </c>
      <c r="AI94">
        <v>0</v>
      </c>
      <c r="AJ94">
        <v>0</v>
      </c>
      <c r="AK94">
        <v>22.574700000000004</v>
      </c>
      <c r="AL94">
        <v>1.7337999999999998</v>
      </c>
      <c r="AM94">
        <v>0</v>
      </c>
      <c r="AN94">
        <v>0</v>
      </c>
      <c r="AO94">
        <v>0</v>
      </c>
      <c r="AP94">
        <v>1.1252304</v>
      </c>
      <c r="AQ94">
        <v>0</v>
      </c>
      <c r="AR94">
        <v>0.96975360000000033</v>
      </c>
      <c r="AS94">
        <v>4.4310888000000004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30.532931852998672</v>
      </c>
      <c r="BB94">
        <f t="shared" si="1"/>
        <v>742.452699339937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281.10248903976725</v>
      </c>
      <c r="L95">
        <v>0</v>
      </c>
      <c r="M95">
        <v>63.76598393119837</v>
      </c>
      <c r="N95">
        <v>51.883373732921989</v>
      </c>
      <c r="O95">
        <v>73.285261355026108</v>
      </c>
      <c r="P95">
        <v>13.191740758072065</v>
      </c>
      <c r="Q95">
        <v>4.0523381565217393</v>
      </c>
      <c r="R95">
        <v>8.9973722627737232</v>
      </c>
      <c r="S95">
        <v>5.5538195746084087</v>
      </c>
      <c r="T95">
        <v>0</v>
      </c>
      <c r="U95">
        <v>62.208511511113315</v>
      </c>
      <c r="V95">
        <v>0</v>
      </c>
      <c r="W95">
        <v>0</v>
      </c>
      <c r="X95">
        <v>64.788604303408846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1.6904808000000002</v>
      </c>
      <c r="AF95">
        <v>6.1515000000000004</v>
      </c>
      <c r="AG95">
        <v>30.27980784</v>
      </c>
      <c r="AH95">
        <v>0</v>
      </c>
      <c r="AI95">
        <v>0</v>
      </c>
      <c r="AJ95">
        <v>0</v>
      </c>
      <c r="AK95">
        <v>22.574700000000004</v>
      </c>
      <c r="AL95">
        <v>1.7337999999999998</v>
      </c>
      <c r="AM95">
        <v>0</v>
      </c>
      <c r="AN95">
        <v>0</v>
      </c>
      <c r="AO95">
        <v>0</v>
      </c>
      <c r="AP95">
        <v>1.1252304</v>
      </c>
      <c r="AQ95">
        <v>0</v>
      </c>
      <c r="AR95">
        <v>0.96975360000000033</v>
      </c>
      <c r="AS95">
        <v>4.4310888000000004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27.562541533608282</v>
      </c>
      <c r="BB95">
        <f t="shared" si="1"/>
        <v>670.22331453180357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301.08293495107716</v>
      </c>
      <c r="L96">
        <v>0</v>
      </c>
      <c r="M96">
        <v>63.76598393119837</v>
      </c>
      <c r="N96">
        <v>51.883373732921989</v>
      </c>
      <c r="O96">
        <v>73.285261355026108</v>
      </c>
      <c r="P96">
        <v>13.191740758072065</v>
      </c>
      <c r="Q96">
        <v>4.0523381565217393</v>
      </c>
      <c r="R96">
        <v>8.9973722627737232</v>
      </c>
      <c r="S96">
        <v>5.5538195746084087</v>
      </c>
      <c r="T96">
        <v>0</v>
      </c>
      <c r="U96">
        <v>62.208511511113315</v>
      </c>
      <c r="V96">
        <v>0</v>
      </c>
      <c r="W96">
        <v>0</v>
      </c>
      <c r="X96">
        <v>64.788604303408846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1.6904808000000002</v>
      </c>
      <c r="AF96">
        <v>6.1515000000000004</v>
      </c>
      <c r="AG96">
        <v>30.27980784</v>
      </c>
      <c r="AH96">
        <v>0</v>
      </c>
      <c r="AI96">
        <v>0</v>
      </c>
      <c r="AJ96">
        <v>0</v>
      </c>
      <c r="AK96">
        <v>22.574700000000004</v>
      </c>
      <c r="AL96">
        <v>1.7337999999999998</v>
      </c>
      <c r="AM96">
        <v>0</v>
      </c>
      <c r="AN96">
        <v>0</v>
      </c>
      <c r="AO96">
        <v>0</v>
      </c>
      <c r="AP96">
        <v>1.1252304</v>
      </c>
      <c r="AQ96">
        <v>0</v>
      </c>
      <c r="AR96">
        <v>0.96975360000000033</v>
      </c>
      <c r="AS96">
        <v>4.4310888000000004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28.351768791640211</v>
      </c>
      <c r="BB96">
        <f t="shared" si="1"/>
        <v>689.4145331850815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281.10260127476795</v>
      </c>
      <c r="L97">
        <v>0</v>
      </c>
      <c r="M97">
        <v>63.76598393119837</v>
      </c>
      <c r="N97">
        <v>51.883373732921989</v>
      </c>
      <c r="O97">
        <v>73.285261355026108</v>
      </c>
      <c r="P97">
        <v>13.191740758072065</v>
      </c>
      <c r="Q97">
        <v>4.0504841111111114</v>
      </c>
      <c r="R97">
        <v>8.9973722627737232</v>
      </c>
      <c r="S97">
        <v>5.8274069960784312</v>
      </c>
      <c r="T97">
        <v>0</v>
      </c>
      <c r="U97">
        <v>62.208511511113315</v>
      </c>
      <c r="V97">
        <v>0</v>
      </c>
      <c r="W97">
        <v>0</v>
      </c>
      <c r="X97">
        <v>64.788604303408846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1.6904808000000002</v>
      </c>
      <c r="AF97">
        <v>6.1515000000000004</v>
      </c>
      <c r="AG97">
        <v>30.27980784</v>
      </c>
      <c r="AH97">
        <v>8.3184480000000018</v>
      </c>
      <c r="AI97">
        <v>0</v>
      </c>
      <c r="AJ97">
        <v>0</v>
      </c>
      <c r="AK97">
        <v>22.574700000000004</v>
      </c>
      <c r="AL97">
        <v>1.7337999999999998</v>
      </c>
      <c r="AM97">
        <v>0</v>
      </c>
      <c r="AN97">
        <v>0</v>
      </c>
      <c r="AO97">
        <v>0</v>
      </c>
      <c r="AP97">
        <v>1.1252304</v>
      </c>
      <c r="AQ97">
        <v>0</v>
      </c>
      <c r="AR97">
        <v>2.9092608000000006</v>
      </c>
      <c r="AS97">
        <v>2.2450849920000007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27.892121372814238</v>
      </c>
      <c r="BB97">
        <f t="shared" si="1"/>
        <v>678.23753169565759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281.10035433005407</v>
      </c>
      <c r="L98">
        <v>0</v>
      </c>
      <c r="M98">
        <v>63.76598393119837</v>
      </c>
      <c r="N98">
        <v>51.883373732921989</v>
      </c>
      <c r="O98">
        <v>73.285261355026108</v>
      </c>
      <c r="P98">
        <v>13.191740758072065</v>
      </c>
      <c r="Q98">
        <v>4.0504841111111114</v>
      </c>
      <c r="R98">
        <v>8.9973722627737232</v>
      </c>
      <c r="S98">
        <v>5.8274069960784312</v>
      </c>
      <c r="T98">
        <v>0</v>
      </c>
      <c r="U98">
        <v>62.208511511113315</v>
      </c>
      <c r="V98">
        <v>0</v>
      </c>
      <c r="W98">
        <v>0</v>
      </c>
      <c r="X98">
        <v>59.000273236792708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1.6904808000000002</v>
      </c>
      <c r="AF98">
        <v>6.1515000000000004</v>
      </c>
      <c r="AG98">
        <v>30.27980784</v>
      </c>
      <c r="AH98">
        <v>8.3184480000000018</v>
      </c>
      <c r="AI98">
        <v>0</v>
      </c>
      <c r="AJ98">
        <v>0</v>
      </c>
      <c r="AK98">
        <v>22.574700000000004</v>
      </c>
      <c r="AL98">
        <v>1.7337999999999998</v>
      </c>
      <c r="AM98">
        <v>0</v>
      </c>
      <c r="AN98">
        <v>0</v>
      </c>
      <c r="AO98">
        <v>0</v>
      </c>
      <c r="AP98">
        <v>1.1252304</v>
      </c>
      <c r="AQ98">
        <v>0</v>
      </c>
      <c r="AR98">
        <v>2.9092608000000006</v>
      </c>
      <c r="AS98">
        <v>2.2450849920000007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27.663393363593883</v>
      </c>
      <c r="BB98">
        <f t="shared" si="1"/>
        <v>672.67568169354797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10.028181458404159</v>
      </c>
      <c r="L99">
        <f t="shared" si="2"/>
        <v>9.4999662022283798E-2</v>
      </c>
      <c r="M99">
        <f t="shared" si="2"/>
        <v>1.2761167520735019</v>
      </c>
      <c r="N99">
        <f t="shared" si="2"/>
        <v>1.0735133871140241</v>
      </c>
      <c r="O99">
        <f t="shared" si="2"/>
        <v>1.6077576824266913</v>
      </c>
      <c r="P99">
        <f t="shared" si="2"/>
        <v>0.31723889425405422</v>
      </c>
      <c r="Q99">
        <f t="shared" si="2"/>
        <v>0.1906632884418116</v>
      </c>
      <c r="R99">
        <f t="shared" si="2"/>
        <v>0.38268730319183114</v>
      </c>
      <c r="S99">
        <f t="shared" si="2"/>
        <v>0.23793516954957805</v>
      </c>
      <c r="T99">
        <f t="shared" si="2"/>
        <v>0</v>
      </c>
      <c r="U99">
        <f t="shared" si="2"/>
        <v>1.4930042762667162</v>
      </c>
      <c r="V99">
        <f t="shared" si="2"/>
        <v>0</v>
      </c>
      <c r="W99">
        <f t="shared" si="2"/>
        <v>0</v>
      </c>
      <c r="X99">
        <f t="shared" si="2"/>
        <v>1.2900903271953275</v>
      </c>
      <c r="Y99">
        <f t="shared" si="2"/>
        <v>0</v>
      </c>
      <c r="Z99">
        <f t="shared" si="2"/>
        <v>1.802061756E-2</v>
      </c>
      <c r="AA99">
        <f t="shared" si="2"/>
        <v>0</v>
      </c>
      <c r="AB99">
        <f t="shared" si="2"/>
        <v>5.3497286334000013E-2</v>
      </c>
      <c r="AC99">
        <f t="shared" si="2"/>
        <v>4.0258176587999989E-2</v>
      </c>
      <c r="AD99">
        <f t="shared" si="2"/>
        <v>6.7504895503200005E-2</v>
      </c>
      <c r="AE99">
        <f t="shared" si="2"/>
        <v>0.11269646602559989</v>
      </c>
      <c r="AF99">
        <f t="shared" si="2"/>
        <v>0.23580750000000028</v>
      </c>
      <c r="AG99">
        <f t="shared" si="2"/>
        <v>0.72671538816000159</v>
      </c>
      <c r="AH99">
        <f t="shared" si="2"/>
        <v>0.30112781759999996</v>
      </c>
      <c r="AI99">
        <f t="shared" si="2"/>
        <v>1.9568555999999994E-2</v>
      </c>
      <c r="AJ99">
        <f t="shared" si="2"/>
        <v>0</v>
      </c>
      <c r="AK99">
        <f t="shared" si="2"/>
        <v>0.54179279999999908</v>
      </c>
      <c r="AL99">
        <f t="shared" si="2"/>
        <v>0.16427754999999966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4.5403046639999937E-2</v>
      </c>
      <c r="AQ99">
        <f t="shared" si="2"/>
        <v>0.42359900000000017</v>
      </c>
      <c r="AR99">
        <f t="shared" si="2"/>
        <v>8.3398809600000012E-2</v>
      </c>
      <c r="AS99">
        <f t="shared" si="2"/>
        <v>8.72776790639999E-2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0.82606877933169254</v>
      </c>
      <c r="BB99">
        <f t="shared" si="1"/>
        <v>20.087065010683087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89.141438260859914</v>
      </c>
      <c r="L3">
        <v>7.9964704844260126</v>
      </c>
      <c r="M3">
        <v>0</v>
      </c>
      <c r="N3">
        <v>30.004004889844172</v>
      </c>
      <c r="O3">
        <v>50.379389724676209</v>
      </c>
      <c r="P3">
        <v>50.737218799576951</v>
      </c>
      <c r="Q3">
        <v>2.0005636666666669</v>
      </c>
      <c r="R3">
        <v>5.4870536486746992</v>
      </c>
      <c r="S3">
        <v>3.3768324423529412</v>
      </c>
      <c r="T3">
        <v>0</v>
      </c>
      <c r="U3">
        <v>331.52191188901594</v>
      </c>
      <c r="V3">
        <v>0</v>
      </c>
      <c r="W3">
        <v>0</v>
      </c>
      <c r="X3">
        <v>37.467851690073793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0.9776459999999999</v>
      </c>
      <c r="AF3">
        <v>0</v>
      </c>
      <c r="AG3">
        <v>0</v>
      </c>
      <c r="AH3">
        <v>0</v>
      </c>
      <c r="AI3">
        <v>0</v>
      </c>
      <c r="AJ3">
        <v>0</v>
      </c>
      <c r="AK3">
        <v>13.05315</v>
      </c>
      <c r="AL3">
        <v>0.59020000000000017</v>
      </c>
      <c r="AM3">
        <v>0</v>
      </c>
      <c r="AN3">
        <v>0</v>
      </c>
      <c r="AO3">
        <v>0</v>
      </c>
      <c r="AP3">
        <v>1.138809</v>
      </c>
      <c r="AQ3">
        <v>0</v>
      </c>
      <c r="AR3">
        <v>10.094975999999999</v>
      </c>
      <c r="AS3">
        <v>1.2983870399999999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25.09300310168268</v>
      </c>
      <c r="BB3">
        <f>SUM(B3:AZ3)-BA3</f>
        <v>610.17290043448452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89.140627899029113</v>
      </c>
      <c r="L4">
        <v>7.9964704844260126</v>
      </c>
      <c r="M4">
        <v>0</v>
      </c>
      <c r="N4">
        <v>30.004004889844172</v>
      </c>
      <c r="O4">
        <v>50.379389724676209</v>
      </c>
      <c r="P4">
        <v>50.742104051955387</v>
      </c>
      <c r="Q4">
        <v>2.0005636666666669</v>
      </c>
      <c r="R4">
        <v>5.4870536486746992</v>
      </c>
      <c r="S4">
        <v>3.3768324423529412</v>
      </c>
      <c r="T4">
        <v>0</v>
      </c>
      <c r="U4">
        <v>331.52191188901594</v>
      </c>
      <c r="V4">
        <v>0</v>
      </c>
      <c r="W4">
        <v>0</v>
      </c>
      <c r="X4">
        <v>37.478742074153679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0.9776459999999999</v>
      </c>
      <c r="AF4">
        <v>0</v>
      </c>
      <c r="AG4">
        <v>0</v>
      </c>
      <c r="AH4">
        <v>0</v>
      </c>
      <c r="AI4">
        <v>0</v>
      </c>
      <c r="AJ4">
        <v>0</v>
      </c>
      <c r="AK4">
        <v>13.05315</v>
      </c>
      <c r="AL4">
        <v>0.59020000000000017</v>
      </c>
      <c r="AM4">
        <v>0</v>
      </c>
      <c r="AN4">
        <v>0</v>
      </c>
      <c r="AO4">
        <v>0</v>
      </c>
      <c r="AP4">
        <v>1.138809</v>
      </c>
      <c r="AQ4">
        <v>0</v>
      </c>
      <c r="AR4">
        <v>10.094975999999999</v>
      </c>
      <c r="AS4">
        <v>1.2983870399999999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25.093594364040523</v>
      </c>
      <c r="BB4">
        <f t="shared" ref="BB4:BB67" si="0">SUM(B4:AZ4)-BA4</f>
        <v>610.18727444675426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89.141438260859914</v>
      </c>
      <c r="L5">
        <v>7.9964704844260126</v>
      </c>
      <c r="M5">
        <v>0</v>
      </c>
      <c r="N5">
        <v>30.004004889844172</v>
      </c>
      <c r="O5">
        <v>50.379389724676209</v>
      </c>
      <c r="P5">
        <v>50.742104051955387</v>
      </c>
      <c r="Q5">
        <v>2.0005636666666669</v>
      </c>
      <c r="R5">
        <v>5.4870536486746992</v>
      </c>
      <c r="S5">
        <v>3.3768324423529412</v>
      </c>
      <c r="T5">
        <v>0</v>
      </c>
      <c r="U5">
        <v>331.52191188901594</v>
      </c>
      <c r="V5">
        <v>0</v>
      </c>
      <c r="W5">
        <v>0</v>
      </c>
      <c r="X5">
        <v>38.201483852076464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0.9776459999999999</v>
      </c>
      <c r="AF5">
        <v>0</v>
      </c>
      <c r="AG5">
        <v>0</v>
      </c>
      <c r="AH5">
        <v>0</v>
      </c>
      <c r="AI5">
        <v>0</v>
      </c>
      <c r="AJ5">
        <v>0</v>
      </c>
      <c r="AK5">
        <v>13.05315</v>
      </c>
      <c r="AL5">
        <v>0.59020000000000017</v>
      </c>
      <c r="AM5">
        <v>0</v>
      </c>
      <c r="AN5">
        <v>0</v>
      </c>
      <c r="AO5">
        <v>0</v>
      </c>
      <c r="AP5">
        <v>1.138809</v>
      </c>
      <c r="AQ5">
        <v>0</v>
      </c>
      <c r="AR5">
        <v>0.56083200000000011</v>
      </c>
      <c r="AS5">
        <v>6.21859056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24.939923897861881</v>
      </c>
      <c r="BB5">
        <f t="shared" si="0"/>
        <v>606.45055657268665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89.140627899029113</v>
      </c>
      <c r="L6">
        <v>7.9964704844260126</v>
      </c>
      <c r="M6">
        <v>0</v>
      </c>
      <c r="N6">
        <v>29.998743441938171</v>
      </c>
      <c r="O6">
        <v>50.379389724676209</v>
      </c>
      <c r="P6">
        <v>50.742104051955387</v>
      </c>
      <c r="Q6">
        <v>2.0005636666666669</v>
      </c>
      <c r="R6">
        <v>5.4870536486746992</v>
      </c>
      <c r="S6">
        <v>3.3768324423529412</v>
      </c>
      <c r="T6">
        <v>0</v>
      </c>
      <c r="U6">
        <v>331.52191188901594</v>
      </c>
      <c r="V6">
        <v>0</v>
      </c>
      <c r="W6">
        <v>0</v>
      </c>
      <c r="X6">
        <v>38.303964359668733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0.9776459999999999</v>
      </c>
      <c r="AF6">
        <v>0</v>
      </c>
      <c r="AG6">
        <v>0</v>
      </c>
      <c r="AH6">
        <v>0</v>
      </c>
      <c r="AI6">
        <v>0</v>
      </c>
      <c r="AJ6">
        <v>0</v>
      </c>
      <c r="AK6">
        <v>13.05315</v>
      </c>
      <c r="AL6">
        <v>0.59020000000000017</v>
      </c>
      <c r="AM6">
        <v>0</v>
      </c>
      <c r="AN6">
        <v>0</v>
      </c>
      <c r="AO6">
        <v>0</v>
      </c>
      <c r="AP6">
        <v>1.138809</v>
      </c>
      <c r="AQ6">
        <v>0</v>
      </c>
      <c r="AR6">
        <v>0.56083200000000011</v>
      </c>
      <c r="AS6">
        <v>6.21859056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24.943731898218104</v>
      </c>
      <c r="BB6">
        <f t="shared" si="0"/>
        <v>606.54315727018593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89.141438260859914</v>
      </c>
      <c r="L7">
        <v>7.9964704844260126</v>
      </c>
      <c r="M7">
        <v>0</v>
      </c>
      <c r="N7">
        <v>29.997881750608737</v>
      </c>
      <c r="O7">
        <v>51.27330363840197</v>
      </c>
      <c r="P7">
        <v>50.742104051955387</v>
      </c>
      <c r="Q7">
        <v>2.0005636666666669</v>
      </c>
      <c r="R7">
        <v>5.6436332618266976</v>
      </c>
      <c r="S7">
        <v>3.4978162119606351</v>
      </c>
      <c r="T7">
        <v>0</v>
      </c>
      <c r="U7">
        <v>331.52191188901594</v>
      </c>
      <c r="V7">
        <v>0</v>
      </c>
      <c r="W7">
        <v>0</v>
      </c>
      <c r="X7">
        <v>38.697004058685756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0.9776459999999999</v>
      </c>
      <c r="AF7">
        <v>0</v>
      </c>
      <c r="AG7">
        <v>0</v>
      </c>
      <c r="AH7">
        <v>0</v>
      </c>
      <c r="AI7">
        <v>0</v>
      </c>
      <c r="AJ7">
        <v>0</v>
      </c>
      <c r="AK7">
        <v>13.05315</v>
      </c>
      <c r="AL7">
        <v>4.4265000000000008</v>
      </c>
      <c r="AM7">
        <v>0</v>
      </c>
      <c r="AN7">
        <v>0</v>
      </c>
      <c r="AO7">
        <v>0</v>
      </c>
      <c r="AP7">
        <v>1.138809</v>
      </c>
      <c r="AQ7">
        <v>0</v>
      </c>
      <c r="AR7">
        <v>0.56083200000000011</v>
      </c>
      <c r="AS7">
        <v>6.21859056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25.157061649674461</v>
      </c>
      <c r="BB7">
        <f t="shared" si="0"/>
        <v>611.73059318473338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89.140627899029113</v>
      </c>
      <c r="L8">
        <v>7.9964704844260126</v>
      </c>
      <c r="M8">
        <v>0</v>
      </c>
      <c r="N8">
        <v>29.997881750608737</v>
      </c>
      <c r="O8">
        <v>50.377746864476208</v>
      </c>
      <c r="P8">
        <v>50.742104051955387</v>
      </c>
      <c r="Q8">
        <v>2.0005636666666669</v>
      </c>
      <c r="R8">
        <v>5.6436332618266976</v>
      </c>
      <c r="S8">
        <v>3.4978162119606351</v>
      </c>
      <c r="T8">
        <v>0</v>
      </c>
      <c r="U8">
        <v>331.52191188901594</v>
      </c>
      <c r="V8">
        <v>0</v>
      </c>
      <c r="W8">
        <v>0</v>
      </c>
      <c r="X8">
        <v>38.697004058685756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0.9776459999999999</v>
      </c>
      <c r="AF8">
        <v>0</v>
      </c>
      <c r="AG8">
        <v>0</v>
      </c>
      <c r="AH8">
        <v>0</v>
      </c>
      <c r="AI8">
        <v>0</v>
      </c>
      <c r="AJ8">
        <v>0</v>
      </c>
      <c r="AK8">
        <v>13.05315</v>
      </c>
      <c r="AL8">
        <v>13.574600000000006</v>
      </c>
      <c r="AM8">
        <v>0</v>
      </c>
      <c r="AN8">
        <v>0</v>
      </c>
      <c r="AO8">
        <v>0</v>
      </c>
      <c r="AP8">
        <v>1.138809</v>
      </c>
      <c r="AQ8">
        <v>0</v>
      </c>
      <c r="AR8">
        <v>0.56083200000000011</v>
      </c>
      <c r="AS8">
        <v>6.21859056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25.483005039626704</v>
      </c>
      <c r="BB8">
        <f t="shared" si="0"/>
        <v>619.65638265902453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89.141438260859914</v>
      </c>
      <c r="L9">
        <v>7.9964704844260126</v>
      </c>
      <c r="M9">
        <v>0</v>
      </c>
      <c r="N9">
        <v>29.997881750608737</v>
      </c>
      <c r="O9">
        <v>50.381688614694333</v>
      </c>
      <c r="P9">
        <v>50.742104051955387</v>
      </c>
      <c r="Q9">
        <v>2.0005636666666669</v>
      </c>
      <c r="R9">
        <v>5.6436332618266976</v>
      </c>
      <c r="S9">
        <v>3.4978162119606351</v>
      </c>
      <c r="T9">
        <v>0</v>
      </c>
      <c r="U9">
        <v>331.52191188901594</v>
      </c>
      <c r="V9">
        <v>0</v>
      </c>
      <c r="W9">
        <v>0</v>
      </c>
      <c r="X9">
        <v>38.85134610419906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0.9776459999999999</v>
      </c>
      <c r="AF9">
        <v>0</v>
      </c>
      <c r="AG9">
        <v>0</v>
      </c>
      <c r="AH9">
        <v>0</v>
      </c>
      <c r="AI9">
        <v>0</v>
      </c>
      <c r="AJ9">
        <v>0</v>
      </c>
      <c r="AK9">
        <v>13.05315</v>
      </c>
      <c r="AL9">
        <v>13.574600000000006</v>
      </c>
      <c r="AM9">
        <v>0</v>
      </c>
      <c r="AN9">
        <v>0</v>
      </c>
      <c r="AO9">
        <v>0</v>
      </c>
      <c r="AP9">
        <v>1.138809</v>
      </c>
      <c r="AQ9">
        <v>0</v>
      </c>
      <c r="AR9">
        <v>0.56083200000000011</v>
      </c>
      <c r="AS9">
        <v>1.2983870399999999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25.294941754870894</v>
      </c>
      <c r="BB9">
        <f t="shared" si="0"/>
        <v>615.08333658134245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89.140627899029113</v>
      </c>
      <c r="L10">
        <v>7.9964704844260126</v>
      </c>
      <c r="M10">
        <v>0</v>
      </c>
      <c r="N10">
        <v>29.997881750608737</v>
      </c>
      <c r="O10">
        <v>50.379789003021152</v>
      </c>
      <c r="P10">
        <v>50.742104051955387</v>
      </c>
      <c r="Q10">
        <v>2.0005636666666669</v>
      </c>
      <c r="R10">
        <v>5.6436332618266976</v>
      </c>
      <c r="S10">
        <v>3.4978162119606351</v>
      </c>
      <c r="T10">
        <v>0</v>
      </c>
      <c r="U10">
        <v>331.52191188901594</v>
      </c>
      <c r="V10">
        <v>0</v>
      </c>
      <c r="W10">
        <v>0</v>
      </c>
      <c r="X10">
        <v>38.85134610419906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0.9776459999999999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13.05315</v>
      </c>
      <c r="AL10">
        <v>13.574600000000006</v>
      </c>
      <c r="AM10">
        <v>0</v>
      </c>
      <c r="AN10">
        <v>0</v>
      </c>
      <c r="AO10">
        <v>0</v>
      </c>
      <c r="AP10">
        <v>1.138809</v>
      </c>
      <c r="AQ10">
        <v>0</v>
      </c>
      <c r="AR10">
        <v>0.56083200000000011</v>
      </c>
      <c r="AS10">
        <v>1.2983870399999999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25.294834643248247</v>
      </c>
      <c r="BB10">
        <f t="shared" si="0"/>
        <v>615.08073371946114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89.141438260859914</v>
      </c>
      <c r="L11">
        <v>7.9964704844260126</v>
      </c>
      <c r="M11">
        <v>0</v>
      </c>
      <c r="N11">
        <v>29.997881750608737</v>
      </c>
      <c r="O11">
        <v>50.380042369838428</v>
      </c>
      <c r="P11">
        <v>50.742104051955387</v>
      </c>
      <c r="Q11">
        <v>2.0005636666666669</v>
      </c>
      <c r="R11">
        <v>5.6436332618266976</v>
      </c>
      <c r="S11">
        <v>3.4978162119606351</v>
      </c>
      <c r="T11">
        <v>0</v>
      </c>
      <c r="U11">
        <v>331.52191188901594</v>
      </c>
      <c r="V11">
        <v>0</v>
      </c>
      <c r="W11">
        <v>0</v>
      </c>
      <c r="X11">
        <v>38.885334548103067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0.9776459999999999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13.05315</v>
      </c>
      <c r="AL11">
        <v>13.574600000000006</v>
      </c>
      <c r="AM11">
        <v>0</v>
      </c>
      <c r="AN11">
        <v>0</v>
      </c>
      <c r="AO11">
        <v>0</v>
      </c>
      <c r="AP11">
        <v>1.138809</v>
      </c>
      <c r="AQ11">
        <v>0</v>
      </c>
      <c r="AR11">
        <v>0.56083200000000011</v>
      </c>
      <c r="AS11">
        <v>1.2983870399999999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25.296218934117416</v>
      </c>
      <c r="BB11">
        <f t="shared" si="0"/>
        <v>615.1144016011441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89.140627899029113</v>
      </c>
      <c r="L12">
        <v>7.9964704844260126</v>
      </c>
      <c r="M12">
        <v>0</v>
      </c>
      <c r="N12">
        <v>29.997881750608737</v>
      </c>
      <c r="O12">
        <v>50.380774171029671</v>
      </c>
      <c r="P12">
        <v>50.742104051955387</v>
      </c>
      <c r="Q12">
        <v>2.0005636666666669</v>
      </c>
      <c r="R12">
        <v>5.6436332618266976</v>
      </c>
      <c r="S12">
        <v>3.4978162119606351</v>
      </c>
      <c r="T12">
        <v>0</v>
      </c>
      <c r="U12">
        <v>331.52191188901594</v>
      </c>
      <c r="V12">
        <v>0</v>
      </c>
      <c r="W12">
        <v>0</v>
      </c>
      <c r="X12">
        <v>38.885334548103067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0.9776459999999999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13.05315</v>
      </c>
      <c r="AL12">
        <v>4.4265000000000008</v>
      </c>
      <c r="AM12">
        <v>0</v>
      </c>
      <c r="AN12">
        <v>0</v>
      </c>
      <c r="AO12">
        <v>0</v>
      </c>
      <c r="AP12">
        <v>1.138809</v>
      </c>
      <c r="AQ12">
        <v>0</v>
      </c>
      <c r="AR12">
        <v>0.56083200000000011</v>
      </c>
      <c r="AS12">
        <v>1.2983870399999999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24.934865832687162</v>
      </c>
      <c r="BB12">
        <f t="shared" si="0"/>
        <v>606.32757614193486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89.141438260859914</v>
      </c>
      <c r="L13">
        <v>7.9964704844260126</v>
      </c>
      <c r="M13">
        <v>0</v>
      </c>
      <c r="N13">
        <v>29.999184262845343</v>
      </c>
      <c r="O13">
        <v>50.382263645205221</v>
      </c>
      <c r="P13">
        <v>50.742104051955387</v>
      </c>
      <c r="Q13">
        <v>2.0005636666666669</v>
      </c>
      <c r="R13">
        <v>5.6436332618266976</v>
      </c>
      <c r="S13">
        <v>3.4978162119606351</v>
      </c>
      <c r="T13">
        <v>0</v>
      </c>
      <c r="U13">
        <v>331.52191188901594</v>
      </c>
      <c r="V13">
        <v>0</v>
      </c>
      <c r="W13">
        <v>0</v>
      </c>
      <c r="X13">
        <v>38.885334548103067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0.9776459999999999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13.05315</v>
      </c>
      <c r="AL13">
        <v>0.59020000000000017</v>
      </c>
      <c r="AM13">
        <v>0</v>
      </c>
      <c r="AN13">
        <v>0</v>
      </c>
      <c r="AO13">
        <v>0</v>
      </c>
      <c r="AP13">
        <v>1.138809</v>
      </c>
      <c r="AQ13">
        <v>0</v>
      </c>
      <c r="AR13">
        <v>0.56083200000000011</v>
      </c>
      <c r="AS13">
        <v>1.2983870399999999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24.783474327583559</v>
      </c>
      <c r="BB13">
        <f t="shared" si="0"/>
        <v>602.64626999528127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89.140627899029113</v>
      </c>
      <c r="L14">
        <v>7.9964704844260126</v>
      </c>
      <c r="M14">
        <v>0</v>
      </c>
      <c r="N14">
        <v>29.999184262845343</v>
      </c>
      <c r="O14">
        <v>50.381255623159959</v>
      </c>
      <c r="P14">
        <v>50.742104051955387</v>
      </c>
      <c r="Q14">
        <v>2.0005636666666669</v>
      </c>
      <c r="R14">
        <v>5.6436332618266976</v>
      </c>
      <c r="S14">
        <v>3.4978162119606351</v>
      </c>
      <c r="T14">
        <v>0</v>
      </c>
      <c r="U14">
        <v>331.52191188901594</v>
      </c>
      <c r="V14">
        <v>0</v>
      </c>
      <c r="W14">
        <v>0</v>
      </c>
      <c r="X14">
        <v>38.885334548103067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0.9776459999999999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13.05315</v>
      </c>
      <c r="AL14">
        <v>0.59020000000000017</v>
      </c>
      <c r="AM14">
        <v>0</v>
      </c>
      <c r="AN14">
        <v>0</v>
      </c>
      <c r="AO14">
        <v>0</v>
      </c>
      <c r="AP14">
        <v>1.138809</v>
      </c>
      <c r="AQ14">
        <v>0</v>
      </c>
      <c r="AR14">
        <v>0.56083200000000011</v>
      </c>
      <c r="AS14">
        <v>1.2983870399999999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24.783402446045056</v>
      </c>
      <c r="BB14">
        <f t="shared" si="0"/>
        <v>602.64452349294368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89.141438260859914</v>
      </c>
      <c r="L15">
        <v>7.9964704844260126</v>
      </c>
      <c r="M15">
        <v>0</v>
      </c>
      <c r="N15">
        <v>29.999184262845343</v>
      </c>
      <c r="O15">
        <v>50.383227827648113</v>
      </c>
      <c r="P15">
        <v>50.742104051955387</v>
      </c>
      <c r="Q15">
        <v>2.0005636666666669</v>
      </c>
      <c r="R15">
        <v>5.6436332618266976</v>
      </c>
      <c r="S15">
        <v>3.4978162119606351</v>
      </c>
      <c r="T15">
        <v>0</v>
      </c>
      <c r="U15">
        <v>331.52191188901594</v>
      </c>
      <c r="V15">
        <v>0</v>
      </c>
      <c r="W15">
        <v>0</v>
      </c>
      <c r="X15">
        <v>38.885334548103067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0.9776459999999999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13.05315</v>
      </c>
      <c r="AL15">
        <v>0.59020000000000017</v>
      </c>
      <c r="AM15">
        <v>0</v>
      </c>
      <c r="AN15">
        <v>0</v>
      </c>
      <c r="AO15">
        <v>0</v>
      </c>
      <c r="AP15">
        <v>1.138809</v>
      </c>
      <c r="AQ15">
        <v>0</v>
      </c>
      <c r="AR15">
        <v>0.56083200000000011</v>
      </c>
      <c r="AS15">
        <v>1.2983870399999999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24.783512311454299</v>
      </c>
      <c r="BB15">
        <f t="shared" si="0"/>
        <v>602.64719619385346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89.140627899029113</v>
      </c>
      <c r="L16">
        <v>7.9964704844260126</v>
      </c>
      <c r="M16">
        <v>0</v>
      </c>
      <c r="N16">
        <v>29.999184262845343</v>
      </c>
      <c r="O16">
        <v>50.383227827648113</v>
      </c>
      <c r="P16">
        <v>50.742104051955387</v>
      </c>
      <c r="Q16">
        <v>2.0005636666666669</v>
      </c>
      <c r="R16">
        <v>5.6436332618266976</v>
      </c>
      <c r="S16">
        <v>3.4978162119606351</v>
      </c>
      <c r="T16">
        <v>0</v>
      </c>
      <c r="U16">
        <v>331.52191188901594</v>
      </c>
      <c r="V16">
        <v>0</v>
      </c>
      <c r="W16">
        <v>0</v>
      </c>
      <c r="X16">
        <v>38.885334548103067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0.9776459999999999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13.05315</v>
      </c>
      <c r="AL16">
        <v>0.59020000000000017</v>
      </c>
      <c r="AM16">
        <v>0</v>
      </c>
      <c r="AN16">
        <v>0</v>
      </c>
      <c r="AO16">
        <v>0</v>
      </c>
      <c r="AP16">
        <v>1.138809</v>
      </c>
      <c r="AQ16">
        <v>0</v>
      </c>
      <c r="AR16">
        <v>0.56083200000000011</v>
      </c>
      <c r="AS16">
        <v>1.2983870399999999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24.783480248486196</v>
      </c>
      <c r="BB16">
        <f t="shared" si="0"/>
        <v>602.6464178949908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89.141438260859914</v>
      </c>
      <c r="L17">
        <v>7.9964704844260126</v>
      </c>
      <c r="M17">
        <v>0</v>
      </c>
      <c r="N17">
        <v>29.999184262845343</v>
      </c>
      <c r="O17">
        <v>50.383227827648113</v>
      </c>
      <c r="P17">
        <v>50.742104051955387</v>
      </c>
      <c r="Q17">
        <v>2.0005636666666669</v>
      </c>
      <c r="R17">
        <v>5.6436332618266976</v>
      </c>
      <c r="S17">
        <v>3.4978162119606351</v>
      </c>
      <c r="T17">
        <v>0</v>
      </c>
      <c r="U17">
        <v>331.52191188901594</v>
      </c>
      <c r="V17">
        <v>0</v>
      </c>
      <c r="W17">
        <v>0</v>
      </c>
      <c r="X17">
        <v>38.885334548103067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0.9776459999999999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13.05315</v>
      </c>
      <c r="AL17">
        <v>0.59020000000000017</v>
      </c>
      <c r="AM17">
        <v>0</v>
      </c>
      <c r="AN17">
        <v>0</v>
      </c>
      <c r="AO17">
        <v>0</v>
      </c>
      <c r="AP17">
        <v>1.138809</v>
      </c>
      <c r="AQ17">
        <v>0</v>
      </c>
      <c r="AR17">
        <v>0.56083200000000011</v>
      </c>
      <c r="AS17">
        <v>1.2983870399999999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24.783512311454299</v>
      </c>
      <c r="BB17">
        <f t="shared" si="0"/>
        <v>602.64719619385346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89.140627899029113</v>
      </c>
      <c r="L18">
        <v>7.9964704844260126</v>
      </c>
      <c r="M18">
        <v>0</v>
      </c>
      <c r="N18">
        <v>29.999184262845343</v>
      </c>
      <c r="O18">
        <v>50.383227827648113</v>
      </c>
      <c r="P18">
        <v>50.742104051955387</v>
      </c>
      <c r="Q18">
        <v>2.0005636666666669</v>
      </c>
      <c r="R18">
        <v>5.6436332618266976</v>
      </c>
      <c r="S18">
        <v>3.4978162119606351</v>
      </c>
      <c r="T18">
        <v>0</v>
      </c>
      <c r="U18">
        <v>331.52191188901594</v>
      </c>
      <c r="V18">
        <v>0</v>
      </c>
      <c r="W18">
        <v>0</v>
      </c>
      <c r="X18">
        <v>38.610935203155549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0.9776459999999999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13.05315</v>
      </c>
      <c r="AL18">
        <v>0.59020000000000017</v>
      </c>
      <c r="AM18">
        <v>0</v>
      </c>
      <c r="AN18">
        <v>0</v>
      </c>
      <c r="AO18">
        <v>0</v>
      </c>
      <c r="AP18">
        <v>1.138809</v>
      </c>
      <c r="AQ18">
        <v>0</v>
      </c>
      <c r="AR18">
        <v>0.56083200000000011</v>
      </c>
      <c r="AS18">
        <v>1.2983870399999999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24.772641447270761</v>
      </c>
      <c r="BB18">
        <f t="shared" si="0"/>
        <v>602.38285735125874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89.141438260859914</v>
      </c>
      <c r="L19">
        <v>7.9964704844260126</v>
      </c>
      <c r="M19">
        <v>0</v>
      </c>
      <c r="N19">
        <v>29.999184262845343</v>
      </c>
      <c r="O19">
        <v>50.383227827648113</v>
      </c>
      <c r="P19">
        <v>50.565120923337574</v>
      </c>
      <c r="Q19">
        <v>2.0005636666666669</v>
      </c>
      <c r="R19">
        <v>5.2064280535415506</v>
      </c>
      <c r="S19">
        <v>3.3768324423529412</v>
      </c>
      <c r="T19">
        <v>0</v>
      </c>
      <c r="U19">
        <v>331.52191188901594</v>
      </c>
      <c r="V19">
        <v>0</v>
      </c>
      <c r="W19">
        <v>0</v>
      </c>
      <c r="X19">
        <v>38.410673425950201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0.9776459999999999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13.05315</v>
      </c>
      <c r="AL19">
        <v>0.59020000000000017</v>
      </c>
      <c r="AM19">
        <v>0</v>
      </c>
      <c r="AN19">
        <v>0</v>
      </c>
      <c r="AO19">
        <v>0</v>
      </c>
      <c r="AP19">
        <v>1.138809</v>
      </c>
      <c r="AQ19">
        <v>0</v>
      </c>
      <c r="AR19">
        <v>0.56083200000000011</v>
      </c>
      <c r="AS19">
        <v>1.2983870399999999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24.735724218544984</v>
      </c>
      <c r="BB19">
        <f t="shared" si="0"/>
        <v>601.48515105809929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89.140627899029113</v>
      </c>
      <c r="L20">
        <v>7.9964704844260126</v>
      </c>
      <c r="M20">
        <v>0</v>
      </c>
      <c r="N20">
        <v>29.999184262845343</v>
      </c>
      <c r="O20">
        <v>50.383227827648113</v>
      </c>
      <c r="P20">
        <v>50.565120923337574</v>
      </c>
      <c r="Q20">
        <v>2.0005636666666669</v>
      </c>
      <c r="R20">
        <v>5.2064280535415506</v>
      </c>
      <c r="S20">
        <v>3.3768324423529412</v>
      </c>
      <c r="T20">
        <v>0</v>
      </c>
      <c r="U20">
        <v>331.52191188901594</v>
      </c>
      <c r="V20">
        <v>0</v>
      </c>
      <c r="W20">
        <v>0</v>
      </c>
      <c r="X20">
        <v>38.357721898109247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0.9776459999999999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13.05315</v>
      </c>
      <c r="AL20">
        <v>0.59020000000000017</v>
      </c>
      <c r="AM20">
        <v>0</v>
      </c>
      <c r="AN20">
        <v>0</v>
      </c>
      <c r="AO20">
        <v>0</v>
      </c>
      <c r="AP20">
        <v>1.138809</v>
      </c>
      <c r="AQ20">
        <v>0</v>
      </c>
      <c r="AR20">
        <v>0.56083200000000011</v>
      </c>
      <c r="AS20">
        <v>1.2983870399999999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24.733600685836695</v>
      </c>
      <c r="BB20">
        <f t="shared" si="0"/>
        <v>601.4335127011359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89.141438260859914</v>
      </c>
      <c r="L21">
        <v>7.9964704844260126</v>
      </c>
      <c r="M21">
        <v>0</v>
      </c>
      <c r="N21">
        <v>29.999184262845343</v>
      </c>
      <c r="O21">
        <v>50.383227827648113</v>
      </c>
      <c r="P21">
        <v>50.565120923337574</v>
      </c>
      <c r="Q21">
        <v>2.0005636666666669</v>
      </c>
      <c r="R21">
        <v>5.2064280535415506</v>
      </c>
      <c r="S21">
        <v>3.3768324423529412</v>
      </c>
      <c r="T21">
        <v>0</v>
      </c>
      <c r="U21">
        <v>331.52191188901594</v>
      </c>
      <c r="V21">
        <v>0</v>
      </c>
      <c r="W21">
        <v>0</v>
      </c>
      <c r="X21">
        <v>38.249525003949451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0.9776459999999999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13.05315</v>
      </c>
      <c r="AL21">
        <v>0.59020000000000017</v>
      </c>
      <c r="AM21">
        <v>0</v>
      </c>
      <c r="AN21">
        <v>0</v>
      </c>
      <c r="AO21">
        <v>0</v>
      </c>
      <c r="AP21">
        <v>2.1149309999999995</v>
      </c>
      <c r="AQ21">
        <v>0</v>
      </c>
      <c r="AR21">
        <v>0.56083200000000011</v>
      </c>
      <c r="AS21">
        <v>1.2983870399999999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24.767915639603256</v>
      </c>
      <c r="BB21">
        <f t="shared" si="0"/>
        <v>602.2679332150401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89.141033317447977</v>
      </c>
      <c r="L22">
        <v>7.9964704844260126</v>
      </c>
      <c r="M22">
        <v>0</v>
      </c>
      <c r="N22">
        <v>29.999184262845343</v>
      </c>
      <c r="O22">
        <v>50.383227827648113</v>
      </c>
      <c r="P22">
        <v>50.565120923337574</v>
      </c>
      <c r="Q22">
        <v>2.0005636666666669</v>
      </c>
      <c r="R22">
        <v>5.2064280535415506</v>
      </c>
      <c r="S22">
        <v>3.3768324423529412</v>
      </c>
      <c r="T22">
        <v>0</v>
      </c>
      <c r="U22">
        <v>331.52191188901594</v>
      </c>
      <c r="V22">
        <v>0</v>
      </c>
      <c r="W22">
        <v>0</v>
      </c>
      <c r="X22">
        <v>38.249525003949451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0.9776459999999999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13.05315</v>
      </c>
      <c r="AL22">
        <v>0.59020000000000017</v>
      </c>
      <c r="AM22">
        <v>0</v>
      </c>
      <c r="AN22">
        <v>0</v>
      </c>
      <c r="AO22">
        <v>0</v>
      </c>
      <c r="AP22">
        <v>2.1149309999999995</v>
      </c>
      <c r="AQ22">
        <v>0</v>
      </c>
      <c r="AR22">
        <v>0.56083200000000011</v>
      </c>
      <c r="AS22">
        <v>1.2983870399999999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24.767899726870933</v>
      </c>
      <c r="BB22">
        <f t="shared" si="0"/>
        <v>602.26754418436053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88.744495720188823</v>
      </c>
      <c r="L23">
        <v>7.9964704844260126</v>
      </c>
      <c r="M23">
        <v>0</v>
      </c>
      <c r="N23">
        <v>29.999184262845343</v>
      </c>
      <c r="O23">
        <v>47.881676470469124</v>
      </c>
      <c r="P23">
        <v>50.565120923337574</v>
      </c>
      <c r="Q23">
        <v>2.0005626666666667</v>
      </c>
      <c r="R23">
        <v>5.2045975694444451</v>
      </c>
      <c r="S23">
        <v>3.1626708628762539</v>
      </c>
      <c r="T23">
        <v>0</v>
      </c>
      <c r="U23">
        <v>331.52191188901594</v>
      </c>
      <c r="V23">
        <v>0</v>
      </c>
      <c r="W23">
        <v>0</v>
      </c>
      <c r="X23">
        <v>37.470083308695074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0.9776459999999999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13.05315</v>
      </c>
      <c r="AL23">
        <v>0.59020000000000017</v>
      </c>
      <c r="AM23">
        <v>0</v>
      </c>
      <c r="AN23">
        <v>0</v>
      </c>
      <c r="AO23">
        <v>0</v>
      </c>
      <c r="AP23">
        <v>2.1149309999999995</v>
      </c>
      <c r="AQ23">
        <v>0</v>
      </c>
      <c r="AR23">
        <v>0.56083200000000011</v>
      </c>
      <c r="AS23">
        <v>1.2983870399999999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24.614105930157155</v>
      </c>
      <c r="BB23">
        <f t="shared" si="0"/>
        <v>598.52781426780803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88.736066904523881</v>
      </c>
      <c r="L24">
        <v>7.9964704844260126</v>
      </c>
      <c r="M24">
        <v>0</v>
      </c>
      <c r="N24">
        <v>29.998664150422947</v>
      </c>
      <c r="O24">
        <v>50.380363644973905</v>
      </c>
      <c r="P24">
        <v>50.565120923337574</v>
      </c>
      <c r="Q24">
        <v>2.0005626666666667</v>
      </c>
      <c r="R24">
        <v>4.996282527881041</v>
      </c>
      <c r="S24">
        <v>3.1626708628762539</v>
      </c>
      <c r="T24">
        <v>0</v>
      </c>
      <c r="U24">
        <v>331.52191188901594</v>
      </c>
      <c r="V24">
        <v>0</v>
      </c>
      <c r="W24">
        <v>0</v>
      </c>
      <c r="X24">
        <v>37.470083308695074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0.9776459999999999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13.05315</v>
      </c>
      <c r="AL24">
        <v>0.59020000000000017</v>
      </c>
      <c r="AM24">
        <v>0</v>
      </c>
      <c r="AN24">
        <v>0</v>
      </c>
      <c r="AO24">
        <v>0</v>
      </c>
      <c r="AP24">
        <v>2.1149309999999995</v>
      </c>
      <c r="AQ24">
        <v>0</v>
      </c>
      <c r="AR24">
        <v>0.56083200000000011</v>
      </c>
      <c r="AS24">
        <v>1.2983870399999999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24.704222231558536</v>
      </c>
      <c r="BB24">
        <f t="shared" si="0"/>
        <v>600.71912117126055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88.744495720188823</v>
      </c>
      <c r="L25">
        <v>7.9964704844260126</v>
      </c>
      <c r="M25">
        <v>0</v>
      </c>
      <c r="N25">
        <v>29.997890170521359</v>
      </c>
      <c r="O25">
        <v>50.380363644973905</v>
      </c>
      <c r="P25">
        <v>50.565120923337574</v>
      </c>
      <c r="Q25">
        <v>2.0003686666666667</v>
      </c>
      <c r="R25">
        <v>4.996282527881041</v>
      </c>
      <c r="S25">
        <v>3.1626708628762539</v>
      </c>
      <c r="T25">
        <v>0</v>
      </c>
      <c r="U25">
        <v>331.52191188901594</v>
      </c>
      <c r="V25">
        <v>0</v>
      </c>
      <c r="W25">
        <v>0</v>
      </c>
      <c r="X25">
        <v>37.470083308695074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0.9776459999999999</v>
      </c>
      <c r="AF25">
        <v>0</v>
      </c>
      <c r="AG25">
        <v>0</v>
      </c>
      <c r="AH25">
        <v>4.8107599999999993</v>
      </c>
      <c r="AI25">
        <v>0</v>
      </c>
      <c r="AJ25">
        <v>0</v>
      </c>
      <c r="AK25">
        <v>13.05315</v>
      </c>
      <c r="AL25">
        <v>0.59020000000000017</v>
      </c>
      <c r="AM25">
        <v>0</v>
      </c>
      <c r="AN25">
        <v>0</v>
      </c>
      <c r="AO25">
        <v>0</v>
      </c>
      <c r="AP25">
        <v>1.138809</v>
      </c>
      <c r="AQ25">
        <v>0</v>
      </c>
      <c r="AR25">
        <v>0.56083200000000011</v>
      </c>
      <c r="AS25">
        <v>1.2983870399999999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24.855984898911085</v>
      </c>
      <c r="BB25">
        <f t="shared" si="0"/>
        <v>604.40945733967158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88.736066904523881</v>
      </c>
      <c r="L26">
        <v>7.9964704844260126</v>
      </c>
      <c r="M26">
        <v>0</v>
      </c>
      <c r="N26">
        <v>29.997190392243276</v>
      </c>
      <c r="O26">
        <v>50.380363644973905</v>
      </c>
      <c r="P26">
        <v>50.642740365750271</v>
      </c>
      <c r="Q26">
        <v>2.0003686666666667</v>
      </c>
      <c r="R26">
        <v>4.996282527881041</v>
      </c>
      <c r="S26">
        <v>3.1626708628762539</v>
      </c>
      <c r="T26">
        <v>0</v>
      </c>
      <c r="U26">
        <v>331.52191188901594</v>
      </c>
      <c r="V26">
        <v>0</v>
      </c>
      <c r="W26">
        <v>0</v>
      </c>
      <c r="X26">
        <v>37.470083308695074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0.9776459999999999</v>
      </c>
      <c r="AF26">
        <v>0</v>
      </c>
      <c r="AG26">
        <v>0</v>
      </c>
      <c r="AH26">
        <v>8.6593679999999988</v>
      </c>
      <c r="AI26">
        <v>0</v>
      </c>
      <c r="AJ26">
        <v>0</v>
      </c>
      <c r="AK26">
        <v>13.05315</v>
      </c>
      <c r="AL26">
        <v>0.59020000000000017</v>
      </c>
      <c r="AM26">
        <v>0</v>
      </c>
      <c r="AN26">
        <v>0</v>
      </c>
      <c r="AO26">
        <v>0</v>
      </c>
      <c r="AP26">
        <v>1.138809</v>
      </c>
      <c r="AQ26">
        <v>0</v>
      </c>
      <c r="AR26">
        <v>0.56083200000000011</v>
      </c>
      <c r="AS26">
        <v>1.2983870399999999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25.010710741628618</v>
      </c>
      <c r="BB26">
        <f t="shared" si="0"/>
        <v>608.1718303454237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99.99912765977858</v>
      </c>
      <c r="L27">
        <v>7.996733878014906</v>
      </c>
      <c r="M27">
        <v>0</v>
      </c>
      <c r="N27">
        <v>29.997190392243276</v>
      </c>
      <c r="O27">
        <v>50.380363644973905</v>
      </c>
      <c r="P27">
        <v>50.182519280205653</v>
      </c>
      <c r="Q27">
        <v>2.0000612649572651</v>
      </c>
      <c r="R27">
        <v>4.9954646206308606</v>
      </c>
      <c r="S27">
        <v>2.9985571363010557</v>
      </c>
      <c r="T27">
        <v>0</v>
      </c>
      <c r="U27">
        <v>331.52191188901594</v>
      </c>
      <c r="V27">
        <v>0</v>
      </c>
      <c r="W27">
        <v>0</v>
      </c>
      <c r="X27">
        <v>37.469739175312299</v>
      </c>
      <c r="Y27">
        <v>0</v>
      </c>
      <c r="Z27">
        <v>0</v>
      </c>
      <c r="AA27">
        <v>0</v>
      </c>
      <c r="AB27">
        <v>0</v>
      </c>
      <c r="AC27">
        <v>0</v>
      </c>
      <c r="AD27">
        <v>2.3151846000000003</v>
      </c>
      <c r="AE27">
        <v>0.9776459999999999</v>
      </c>
      <c r="AF27">
        <v>0</v>
      </c>
      <c r="AG27">
        <v>0</v>
      </c>
      <c r="AH27">
        <v>14.287957199999999</v>
      </c>
      <c r="AI27">
        <v>0</v>
      </c>
      <c r="AJ27">
        <v>0</v>
      </c>
      <c r="AK27">
        <v>13.05315</v>
      </c>
      <c r="AL27">
        <v>0.59020000000000017</v>
      </c>
      <c r="AM27">
        <v>0</v>
      </c>
      <c r="AN27">
        <v>0</v>
      </c>
      <c r="AO27">
        <v>0</v>
      </c>
      <c r="AP27">
        <v>1.138809</v>
      </c>
      <c r="AQ27">
        <v>0</v>
      </c>
      <c r="AR27">
        <v>0.56083200000000011</v>
      </c>
      <c r="AS27">
        <v>1.2983870399999999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25.744671709131769</v>
      </c>
      <c r="BB27">
        <f t="shared" si="0"/>
        <v>626.01916307230192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165.02988435621953</v>
      </c>
      <c r="L28">
        <v>29.997550272032065</v>
      </c>
      <c r="M28">
        <v>0</v>
      </c>
      <c r="N28">
        <v>29.997190392243276</v>
      </c>
      <c r="O28">
        <v>50.380363644973905</v>
      </c>
      <c r="P28">
        <v>50.182519280205653</v>
      </c>
      <c r="Q28">
        <v>5.5413856420047738</v>
      </c>
      <c r="R28">
        <v>10.771549411764706</v>
      </c>
      <c r="S28">
        <v>6.7042305325443783</v>
      </c>
      <c r="T28">
        <v>0</v>
      </c>
      <c r="U28">
        <v>331.52191188901594</v>
      </c>
      <c r="V28">
        <v>0</v>
      </c>
      <c r="W28">
        <v>0</v>
      </c>
      <c r="X28">
        <v>37.469739175312299</v>
      </c>
      <c r="Y28">
        <v>0</v>
      </c>
      <c r="Z28">
        <v>0</v>
      </c>
      <c r="AA28">
        <v>0</v>
      </c>
      <c r="AB28">
        <v>0</v>
      </c>
      <c r="AC28">
        <v>0</v>
      </c>
      <c r="AD28">
        <v>2.3151846000000003</v>
      </c>
      <c r="AE28">
        <v>0.9776459999999999</v>
      </c>
      <c r="AF28">
        <v>0</v>
      </c>
      <c r="AG28">
        <v>0</v>
      </c>
      <c r="AH28">
        <v>20.205192</v>
      </c>
      <c r="AI28">
        <v>0</v>
      </c>
      <c r="AJ28">
        <v>0</v>
      </c>
      <c r="AK28">
        <v>13.05315</v>
      </c>
      <c r="AL28">
        <v>0.59020000000000017</v>
      </c>
      <c r="AM28">
        <v>0</v>
      </c>
      <c r="AN28">
        <v>0</v>
      </c>
      <c r="AO28">
        <v>0</v>
      </c>
      <c r="AP28">
        <v>1.138809</v>
      </c>
      <c r="AQ28">
        <v>0</v>
      </c>
      <c r="AR28">
        <v>1.1216640000000002</v>
      </c>
      <c r="AS28">
        <v>1.2983870399999999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29.952714276142416</v>
      </c>
      <c r="BB28">
        <f t="shared" si="0"/>
        <v>728.34384296017413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165.02779238892464</v>
      </c>
      <c r="L29">
        <v>29.997550272032065</v>
      </c>
      <c r="M29">
        <v>0</v>
      </c>
      <c r="N29">
        <v>29.997190392243276</v>
      </c>
      <c r="O29">
        <v>50.380363644973905</v>
      </c>
      <c r="P29">
        <v>50.182519280205653</v>
      </c>
      <c r="Q29">
        <v>5.5443162784286697</v>
      </c>
      <c r="R29">
        <v>10.766790644932671</v>
      </c>
      <c r="S29">
        <v>6.7052239043824704</v>
      </c>
      <c r="T29">
        <v>0</v>
      </c>
      <c r="U29">
        <v>331.52191188901594</v>
      </c>
      <c r="V29">
        <v>0</v>
      </c>
      <c r="W29">
        <v>0</v>
      </c>
      <c r="X29">
        <v>37.469739175312299</v>
      </c>
      <c r="Y29">
        <v>0</v>
      </c>
      <c r="Z29">
        <v>0</v>
      </c>
      <c r="AA29">
        <v>0</v>
      </c>
      <c r="AB29">
        <v>0</v>
      </c>
      <c r="AC29">
        <v>0</v>
      </c>
      <c r="AD29">
        <v>4.6303691999999996</v>
      </c>
      <c r="AE29">
        <v>3.5847019999999996</v>
      </c>
      <c r="AF29">
        <v>0</v>
      </c>
      <c r="AG29">
        <v>0</v>
      </c>
      <c r="AH29">
        <v>29.706443000000004</v>
      </c>
      <c r="AI29">
        <v>0</v>
      </c>
      <c r="AJ29">
        <v>0</v>
      </c>
      <c r="AK29">
        <v>13.05315</v>
      </c>
      <c r="AL29">
        <v>0.59020000000000017</v>
      </c>
      <c r="AM29">
        <v>0</v>
      </c>
      <c r="AN29">
        <v>0</v>
      </c>
      <c r="AO29">
        <v>0</v>
      </c>
      <c r="AP29">
        <v>1.138809</v>
      </c>
      <c r="AQ29">
        <v>0</v>
      </c>
      <c r="AR29">
        <v>10.094975999999999</v>
      </c>
      <c r="AS29">
        <v>1.2983870399999999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30.876772227038334</v>
      </c>
      <c r="BB29">
        <f t="shared" si="0"/>
        <v>750.81366188341315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165.02916871459104</v>
      </c>
      <c r="L30">
        <v>30.003470213996529</v>
      </c>
      <c r="M30">
        <v>0</v>
      </c>
      <c r="N30">
        <v>29.997190392243276</v>
      </c>
      <c r="O30">
        <v>50.380363644973905</v>
      </c>
      <c r="P30">
        <v>50.182519280205653</v>
      </c>
      <c r="Q30">
        <v>4.8748754031470432</v>
      </c>
      <c r="R30">
        <v>10.769208026509572</v>
      </c>
      <c r="S30">
        <v>6.7042305325443783</v>
      </c>
      <c r="T30">
        <v>0</v>
      </c>
      <c r="U30">
        <v>331.52191188901594</v>
      </c>
      <c r="V30">
        <v>0</v>
      </c>
      <c r="W30">
        <v>0</v>
      </c>
      <c r="X30">
        <v>37.469739175312299</v>
      </c>
      <c r="Y30">
        <v>0</v>
      </c>
      <c r="Z30">
        <v>0</v>
      </c>
      <c r="AA30">
        <v>0</v>
      </c>
      <c r="AB30">
        <v>3.3451901599999991</v>
      </c>
      <c r="AC30">
        <v>2.4581713599999997</v>
      </c>
      <c r="AD30">
        <v>6.9455537999999999</v>
      </c>
      <c r="AE30">
        <v>7.1694039999999992</v>
      </c>
      <c r="AF30">
        <v>0</v>
      </c>
      <c r="AG30">
        <v>0</v>
      </c>
      <c r="AH30">
        <v>29.706443000000004</v>
      </c>
      <c r="AI30">
        <v>0</v>
      </c>
      <c r="AJ30">
        <v>0</v>
      </c>
      <c r="AK30">
        <v>13.05315</v>
      </c>
      <c r="AL30">
        <v>0.59020000000000017</v>
      </c>
      <c r="AM30">
        <v>0</v>
      </c>
      <c r="AN30">
        <v>0</v>
      </c>
      <c r="AO30">
        <v>0</v>
      </c>
      <c r="AP30">
        <v>1.138809</v>
      </c>
      <c r="AQ30">
        <v>0</v>
      </c>
      <c r="AR30">
        <v>10.094975999999999</v>
      </c>
      <c r="AS30">
        <v>1.2983870399999999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31.312952310148471</v>
      </c>
      <c r="BB30">
        <f t="shared" si="0"/>
        <v>761.42000932239114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165.02748555996169</v>
      </c>
      <c r="L31">
        <v>30.003470213996529</v>
      </c>
      <c r="M31">
        <v>0</v>
      </c>
      <c r="N31">
        <v>29.997190392243276</v>
      </c>
      <c r="O31">
        <v>50.380363644973905</v>
      </c>
      <c r="P31">
        <v>50.364858635525508</v>
      </c>
      <c r="Q31">
        <v>5.4369658072992699</v>
      </c>
      <c r="R31">
        <v>10.769208026509572</v>
      </c>
      <c r="S31">
        <v>6.7042305325443783</v>
      </c>
      <c r="T31">
        <v>0</v>
      </c>
      <c r="U31">
        <v>331.52191188901594</v>
      </c>
      <c r="V31">
        <v>0</v>
      </c>
      <c r="W31">
        <v>0</v>
      </c>
      <c r="X31">
        <v>37.469739175312299</v>
      </c>
      <c r="Y31">
        <v>0</v>
      </c>
      <c r="Z31">
        <v>3.3293303999999999</v>
      </c>
      <c r="AA31">
        <v>0</v>
      </c>
      <c r="AB31">
        <v>6.6903803199999992</v>
      </c>
      <c r="AC31">
        <v>7.3819532319999999</v>
      </c>
      <c r="AD31">
        <v>9.2822125760000009</v>
      </c>
      <c r="AE31">
        <v>12.556885223999998</v>
      </c>
      <c r="AF31">
        <v>0</v>
      </c>
      <c r="AG31">
        <v>0</v>
      </c>
      <c r="AH31">
        <v>35.6477316</v>
      </c>
      <c r="AI31">
        <v>0.97002600000000005</v>
      </c>
      <c r="AJ31">
        <v>0</v>
      </c>
      <c r="AK31">
        <v>13.05315</v>
      </c>
      <c r="AL31">
        <v>0.59020000000000017</v>
      </c>
      <c r="AM31">
        <v>0</v>
      </c>
      <c r="AN31">
        <v>0</v>
      </c>
      <c r="AO31">
        <v>0</v>
      </c>
      <c r="AP31">
        <v>1.138809</v>
      </c>
      <c r="AQ31">
        <v>0</v>
      </c>
      <c r="AR31">
        <v>0.56083200000000011</v>
      </c>
      <c r="AS31">
        <v>1.2983870399999999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32.001925465007531</v>
      </c>
      <c r="BB31">
        <f t="shared" si="0"/>
        <v>778.17339580437488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165.02916871459104</v>
      </c>
      <c r="L32">
        <v>30.003470213996529</v>
      </c>
      <c r="M32">
        <v>0</v>
      </c>
      <c r="N32">
        <v>29.997190392243276</v>
      </c>
      <c r="O32">
        <v>50.380363644973905</v>
      </c>
      <c r="P32">
        <v>50.364858635525508</v>
      </c>
      <c r="Q32">
        <v>5.5413856420047738</v>
      </c>
      <c r="R32">
        <v>10.769208026509572</v>
      </c>
      <c r="S32">
        <v>6.7042305325443783</v>
      </c>
      <c r="T32">
        <v>0</v>
      </c>
      <c r="U32">
        <v>331.52191188901594</v>
      </c>
      <c r="V32">
        <v>0</v>
      </c>
      <c r="W32">
        <v>0</v>
      </c>
      <c r="X32">
        <v>37.469739175312299</v>
      </c>
      <c r="Y32">
        <v>0</v>
      </c>
      <c r="Z32">
        <v>3.3293303999999999</v>
      </c>
      <c r="AA32">
        <v>0</v>
      </c>
      <c r="AB32">
        <v>10.035570480000002</v>
      </c>
      <c r="AC32">
        <v>7.3819532319999999</v>
      </c>
      <c r="AD32">
        <v>9.2822125760000009</v>
      </c>
      <c r="AE32">
        <v>12.556885223999998</v>
      </c>
      <c r="AF32">
        <v>0</v>
      </c>
      <c r="AG32">
        <v>0</v>
      </c>
      <c r="AH32">
        <v>35.6477316</v>
      </c>
      <c r="AI32">
        <v>4.2034459999999987</v>
      </c>
      <c r="AJ32">
        <v>0</v>
      </c>
      <c r="AK32">
        <v>13.05315</v>
      </c>
      <c r="AL32">
        <v>0.59020000000000017</v>
      </c>
      <c r="AM32">
        <v>0</v>
      </c>
      <c r="AN32">
        <v>0</v>
      </c>
      <c r="AO32">
        <v>0</v>
      </c>
      <c r="AP32">
        <v>1.138809</v>
      </c>
      <c r="AQ32">
        <v>0</v>
      </c>
      <c r="AR32">
        <v>0.56083200000000011</v>
      </c>
      <c r="AS32">
        <v>1.2983870399999999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32.265971726253134</v>
      </c>
      <c r="BB32">
        <f t="shared" si="0"/>
        <v>784.59406269246404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165.02928329217221</v>
      </c>
      <c r="L33">
        <v>30.003470213996529</v>
      </c>
      <c r="M33">
        <v>0</v>
      </c>
      <c r="N33">
        <v>29.997190392243276</v>
      </c>
      <c r="O33">
        <v>50.380363644973905</v>
      </c>
      <c r="P33">
        <v>50.364858635525508</v>
      </c>
      <c r="Q33">
        <v>5.5413856420047738</v>
      </c>
      <c r="R33">
        <v>10.769208026509572</v>
      </c>
      <c r="S33">
        <v>6.7042305325443783</v>
      </c>
      <c r="T33">
        <v>0</v>
      </c>
      <c r="U33">
        <v>331.52191188901594</v>
      </c>
      <c r="V33">
        <v>0</v>
      </c>
      <c r="W33">
        <v>0</v>
      </c>
      <c r="X33">
        <v>37.469739175312299</v>
      </c>
      <c r="Y33">
        <v>0</v>
      </c>
      <c r="Z33">
        <v>3.3293303999999999</v>
      </c>
      <c r="AA33">
        <v>0</v>
      </c>
      <c r="AB33">
        <v>10.035570480000002</v>
      </c>
      <c r="AC33">
        <v>7.3819532319999999</v>
      </c>
      <c r="AD33">
        <v>9.2822125760000009</v>
      </c>
      <c r="AE33">
        <v>12.556885223999998</v>
      </c>
      <c r="AF33">
        <v>0</v>
      </c>
      <c r="AG33">
        <v>0</v>
      </c>
      <c r="AH33">
        <v>35.6477316</v>
      </c>
      <c r="AI33">
        <v>4.2034459999999987</v>
      </c>
      <c r="AJ33">
        <v>0</v>
      </c>
      <c r="AK33">
        <v>13.05315</v>
      </c>
      <c r="AL33">
        <v>0.59020000000000017</v>
      </c>
      <c r="AM33">
        <v>0</v>
      </c>
      <c r="AN33">
        <v>0</v>
      </c>
      <c r="AO33">
        <v>0</v>
      </c>
      <c r="AP33">
        <v>1.138809</v>
      </c>
      <c r="AQ33">
        <v>0</v>
      </c>
      <c r="AR33">
        <v>0.56083200000000011</v>
      </c>
      <c r="AS33">
        <v>1.2983870399999999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32.265976346165225</v>
      </c>
      <c r="BB33">
        <f t="shared" si="0"/>
        <v>784.59417265013326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165.02916871459104</v>
      </c>
      <c r="L34">
        <v>30.003470213996529</v>
      </c>
      <c r="M34">
        <v>0</v>
      </c>
      <c r="N34">
        <v>29.997190392243276</v>
      </c>
      <c r="O34">
        <v>50.380363644973905</v>
      </c>
      <c r="P34">
        <v>50.364858635525508</v>
      </c>
      <c r="Q34">
        <v>5.5413856420047738</v>
      </c>
      <c r="R34">
        <v>10.769208026509572</v>
      </c>
      <c r="S34">
        <v>6.7042305325443783</v>
      </c>
      <c r="T34">
        <v>0</v>
      </c>
      <c r="U34">
        <v>331.52191188901594</v>
      </c>
      <c r="V34">
        <v>0</v>
      </c>
      <c r="W34">
        <v>0</v>
      </c>
      <c r="X34">
        <v>37.469739175312299</v>
      </c>
      <c r="Y34">
        <v>0</v>
      </c>
      <c r="Z34">
        <v>4.9939955999999999</v>
      </c>
      <c r="AA34">
        <v>0</v>
      </c>
      <c r="AB34">
        <v>10.035570480000002</v>
      </c>
      <c r="AC34">
        <v>7.3819532319999999</v>
      </c>
      <c r="AD34">
        <v>9.2822125760000009</v>
      </c>
      <c r="AE34">
        <v>12.556885223999998</v>
      </c>
      <c r="AF34">
        <v>0</v>
      </c>
      <c r="AG34">
        <v>0</v>
      </c>
      <c r="AH34">
        <v>29.706443000000004</v>
      </c>
      <c r="AI34">
        <v>4.2034459999999987</v>
      </c>
      <c r="AJ34">
        <v>0</v>
      </c>
      <c r="AK34">
        <v>13.05315</v>
      </c>
      <c r="AL34">
        <v>0.59020000000000017</v>
      </c>
      <c r="AM34">
        <v>0</v>
      </c>
      <c r="AN34">
        <v>0</v>
      </c>
      <c r="AO34">
        <v>0</v>
      </c>
      <c r="AP34">
        <v>1.138809</v>
      </c>
      <c r="AQ34">
        <v>0</v>
      </c>
      <c r="AR34">
        <v>0.56083200000000011</v>
      </c>
      <c r="AS34">
        <v>1.2983870399999999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32.097045216253143</v>
      </c>
      <c r="BB34">
        <f t="shared" si="0"/>
        <v>780.48636580246398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165.02916871459104</v>
      </c>
      <c r="L35">
        <v>30.003470213996529</v>
      </c>
      <c r="M35">
        <v>0</v>
      </c>
      <c r="N35">
        <v>29.997190392243276</v>
      </c>
      <c r="O35">
        <v>50.380363644973905</v>
      </c>
      <c r="P35">
        <v>50.364858635525508</v>
      </c>
      <c r="Q35">
        <v>5.5413856420047738</v>
      </c>
      <c r="R35">
        <v>10.769208026509572</v>
      </c>
      <c r="S35">
        <v>6.7042305325443783</v>
      </c>
      <c r="T35">
        <v>0</v>
      </c>
      <c r="U35">
        <v>331.52191188901594</v>
      </c>
      <c r="V35">
        <v>0</v>
      </c>
      <c r="W35">
        <v>0</v>
      </c>
      <c r="X35">
        <v>37.469739175312299</v>
      </c>
      <c r="Y35">
        <v>0</v>
      </c>
      <c r="Z35">
        <v>4.9939955999999999</v>
      </c>
      <c r="AA35">
        <v>0</v>
      </c>
      <c r="AB35">
        <v>10.035570480000002</v>
      </c>
      <c r="AC35">
        <v>7.3819532319999999</v>
      </c>
      <c r="AD35">
        <v>9.2822125760000009</v>
      </c>
      <c r="AE35">
        <v>12.556885223999998</v>
      </c>
      <c r="AF35">
        <v>0</v>
      </c>
      <c r="AG35">
        <v>0</v>
      </c>
      <c r="AH35">
        <v>23.765154399999997</v>
      </c>
      <c r="AI35">
        <v>4.2034459999999987</v>
      </c>
      <c r="AJ35">
        <v>0</v>
      </c>
      <c r="AK35">
        <v>13.05315</v>
      </c>
      <c r="AL35">
        <v>0.59020000000000017</v>
      </c>
      <c r="AM35">
        <v>0</v>
      </c>
      <c r="AN35">
        <v>0</v>
      </c>
      <c r="AO35">
        <v>0</v>
      </c>
      <c r="AP35">
        <v>1.138809</v>
      </c>
      <c r="AQ35">
        <v>0</v>
      </c>
      <c r="AR35">
        <v>10.094975999999999</v>
      </c>
      <c r="AS35">
        <v>6.21859056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32.433310736253134</v>
      </c>
      <c r="BB35">
        <f t="shared" si="0"/>
        <v>788.66315920246404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165.02916871459104</v>
      </c>
      <c r="L36">
        <v>30.003470213996529</v>
      </c>
      <c r="M36">
        <v>0</v>
      </c>
      <c r="N36">
        <v>29.997190392243276</v>
      </c>
      <c r="O36">
        <v>50.380363644973905</v>
      </c>
      <c r="P36">
        <v>50.364858635525508</v>
      </c>
      <c r="Q36">
        <v>5.5413856420047738</v>
      </c>
      <c r="R36">
        <v>10.769208026509572</v>
      </c>
      <c r="S36">
        <v>6.7042305325443783</v>
      </c>
      <c r="T36">
        <v>0</v>
      </c>
      <c r="U36">
        <v>331.52191188901594</v>
      </c>
      <c r="V36">
        <v>0</v>
      </c>
      <c r="W36">
        <v>0</v>
      </c>
      <c r="X36">
        <v>37.469739175312299</v>
      </c>
      <c r="Y36">
        <v>0</v>
      </c>
      <c r="Z36">
        <v>1.6646652</v>
      </c>
      <c r="AA36">
        <v>0</v>
      </c>
      <c r="AB36">
        <v>6.6700654000000004</v>
      </c>
      <c r="AC36">
        <v>4.9163427199999994</v>
      </c>
      <c r="AD36">
        <v>6.9455537999999999</v>
      </c>
      <c r="AE36">
        <v>12.556885223999998</v>
      </c>
      <c r="AF36">
        <v>0</v>
      </c>
      <c r="AG36">
        <v>0</v>
      </c>
      <c r="AH36">
        <v>23.765154399999997</v>
      </c>
      <c r="AI36">
        <v>0.97002600000000005</v>
      </c>
      <c r="AJ36">
        <v>0</v>
      </c>
      <c r="AK36">
        <v>13.05315</v>
      </c>
      <c r="AL36">
        <v>0.59020000000000017</v>
      </c>
      <c r="AM36">
        <v>0</v>
      </c>
      <c r="AN36">
        <v>0</v>
      </c>
      <c r="AO36">
        <v>0</v>
      </c>
      <c r="AP36">
        <v>1.138809</v>
      </c>
      <c r="AQ36">
        <v>0</v>
      </c>
      <c r="AR36">
        <v>10.094975999999999</v>
      </c>
      <c r="AS36">
        <v>6.21859056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31.851454648253139</v>
      </c>
      <c r="BB36">
        <f t="shared" si="0"/>
        <v>774.51449052246392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165.02916871459104</v>
      </c>
      <c r="L37">
        <v>30.003470213996529</v>
      </c>
      <c r="M37">
        <v>0</v>
      </c>
      <c r="N37">
        <v>29.997190392243276</v>
      </c>
      <c r="O37">
        <v>50.380363644973905</v>
      </c>
      <c r="P37">
        <v>50.364858635525508</v>
      </c>
      <c r="Q37">
        <v>5.5413856420047738</v>
      </c>
      <c r="R37">
        <v>10.769208026509572</v>
      </c>
      <c r="S37">
        <v>6.7042305325443783</v>
      </c>
      <c r="T37">
        <v>0</v>
      </c>
      <c r="U37">
        <v>331.52191188901594</v>
      </c>
      <c r="V37">
        <v>0</v>
      </c>
      <c r="W37">
        <v>0</v>
      </c>
      <c r="X37">
        <v>37.469739175312299</v>
      </c>
      <c r="Y37">
        <v>0</v>
      </c>
      <c r="Z37">
        <v>0</v>
      </c>
      <c r="AA37">
        <v>0</v>
      </c>
      <c r="AB37">
        <v>3.3485759800000001</v>
      </c>
      <c r="AC37">
        <v>2.4581713599999997</v>
      </c>
      <c r="AD37">
        <v>2.3151846000000003</v>
      </c>
      <c r="AE37">
        <v>7.1694039999999992</v>
      </c>
      <c r="AF37">
        <v>0</v>
      </c>
      <c r="AG37">
        <v>0</v>
      </c>
      <c r="AH37">
        <v>17.8238658</v>
      </c>
      <c r="AI37">
        <v>0</v>
      </c>
      <c r="AJ37">
        <v>0</v>
      </c>
      <c r="AK37">
        <v>13.05315</v>
      </c>
      <c r="AL37">
        <v>0.59020000000000017</v>
      </c>
      <c r="AM37">
        <v>0</v>
      </c>
      <c r="AN37">
        <v>0</v>
      </c>
      <c r="AO37">
        <v>0</v>
      </c>
      <c r="AP37">
        <v>1.138809</v>
      </c>
      <c r="AQ37">
        <v>0</v>
      </c>
      <c r="AR37">
        <v>0.56083200000000011</v>
      </c>
      <c r="AS37">
        <v>6.21859056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30.512103504253133</v>
      </c>
      <c r="BB37">
        <f t="shared" si="0"/>
        <v>741.94620666246408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165.02916871459104</v>
      </c>
      <c r="L38">
        <v>30.003470213996529</v>
      </c>
      <c r="M38">
        <v>0</v>
      </c>
      <c r="N38">
        <v>29.997190392243276</v>
      </c>
      <c r="O38">
        <v>50.380363644973905</v>
      </c>
      <c r="P38">
        <v>50.364858635525508</v>
      </c>
      <c r="Q38">
        <v>5.5413856420047738</v>
      </c>
      <c r="R38">
        <v>10.769208026509572</v>
      </c>
      <c r="S38">
        <v>6.7042305325443783</v>
      </c>
      <c r="T38">
        <v>0</v>
      </c>
      <c r="U38">
        <v>331.52191188901594</v>
      </c>
      <c r="V38">
        <v>0</v>
      </c>
      <c r="W38">
        <v>0</v>
      </c>
      <c r="X38">
        <v>37.469739175312299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3.5847019999999996</v>
      </c>
      <c r="AF38">
        <v>0</v>
      </c>
      <c r="AG38">
        <v>0</v>
      </c>
      <c r="AH38">
        <v>11.593931599999999</v>
      </c>
      <c r="AI38">
        <v>0</v>
      </c>
      <c r="AJ38">
        <v>0</v>
      </c>
      <c r="AK38">
        <v>13.05315</v>
      </c>
      <c r="AL38">
        <v>0.59020000000000017</v>
      </c>
      <c r="AM38">
        <v>0</v>
      </c>
      <c r="AN38">
        <v>0</v>
      </c>
      <c r="AO38">
        <v>0</v>
      </c>
      <c r="AP38">
        <v>1.138809</v>
      </c>
      <c r="AQ38">
        <v>0</v>
      </c>
      <c r="AR38">
        <v>0.56083200000000011</v>
      </c>
      <c r="AS38">
        <v>6.21859056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29.803608858253135</v>
      </c>
      <c r="BB38">
        <f t="shared" si="0"/>
        <v>724.71813316846408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165.02916871459104</v>
      </c>
      <c r="L39">
        <v>30.003470213996529</v>
      </c>
      <c r="M39">
        <v>0</v>
      </c>
      <c r="N39">
        <v>29.997190392243276</v>
      </c>
      <c r="O39">
        <v>50.380363644973905</v>
      </c>
      <c r="P39">
        <v>50.364858635525508</v>
      </c>
      <c r="Q39">
        <v>5.5413856420047738</v>
      </c>
      <c r="R39">
        <v>10.769208026509572</v>
      </c>
      <c r="S39">
        <v>6.7042305325443783</v>
      </c>
      <c r="T39">
        <v>0</v>
      </c>
      <c r="U39">
        <v>331.52191188901594</v>
      </c>
      <c r="V39">
        <v>0</v>
      </c>
      <c r="W39">
        <v>0</v>
      </c>
      <c r="X39">
        <v>37.469739175312299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0.9776459999999999</v>
      </c>
      <c r="AF39">
        <v>0</v>
      </c>
      <c r="AG39">
        <v>0</v>
      </c>
      <c r="AH39">
        <v>5.291836</v>
      </c>
      <c r="AI39">
        <v>0</v>
      </c>
      <c r="AJ39">
        <v>0</v>
      </c>
      <c r="AK39">
        <v>13.05315</v>
      </c>
      <c r="AL39">
        <v>0.59020000000000017</v>
      </c>
      <c r="AM39">
        <v>0</v>
      </c>
      <c r="AN39">
        <v>0</v>
      </c>
      <c r="AO39">
        <v>0</v>
      </c>
      <c r="AP39">
        <v>1.138809</v>
      </c>
      <c r="AQ39">
        <v>0</v>
      </c>
      <c r="AR39">
        <v>0.56083200000000011</v>
      </c>
      <c r="AS39">
        <v>2.5626059999999997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29.307286254253132</v>
      </c>
      <c r="BB39">
        <f t="shared" si="0"/>
        <v>712.64931961246407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165.02916871459104</v>
      </c>
      <c r="L40">
        <v>30.003470213996529</v>
      </c>
      <c r="M40">
        <v>0</v>
      </c>
      <c r="N40">
        <v>29.997190392243276</v>
      </c>
      <c r="O40">
        <v>50.380363644973905</v>
      </c>
      <c r="P40">
        <v>50.364858635525508</v>
      </c>
      <c r="Q40">
        <v>5.5413856420047738</v>
      </c>
      <c r="R40">
        <v>10.769208026509572</v>
      </c>
      <c r="S40">
        <v>6.7042305325443783</v>
      </c>
      <c r="T40">
        <v>0</v>
      </c>
      <c r="U40">
        <v>331.52191188901594</v>
      </c>
      <c r="V40">
        <v>0</v>
      </c>
      <c r="W40">
        <v>0</v>
      </c>
      <c r="X40">
        <v>37.469739175312299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0.9776459999999999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13.05315</v>
      </c>
      <c r="AL40">
        <v>4.4265000000000008</v>
      </c>
      <c r="AM40">
        <v>0</v>
      </c>
      <c r="AN40">
        <v>0</v>
      </c>
      <c r="AO40">
        <v>0</v>
      </c>
      <c r="AP40">
        <v>1.138809</v>
      </c>
      <c r="AQ40">
        <v>0</v>
      </c>
      <c r="AR40">
        <v>0.56083200000000011</v>
      </c>
      <c r="AS40">
        <v>2.5626059999999997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29.249792582253132</v>
      </c>
      <c r="BB40">
        <f t="shared" si="0"/>
        <v>711.25127728446409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164.99747258118308</v>
      </c>
      <c r="L41">
        <v>28.820130971627734</v>
      </c>
      <c r="M41">
        <v>0</v>
      </c>
      <c r="N41">
        <v>29.997190392243276</v>
      </c>
      <c r="O41">
        <v>50.380363644973905</v>
      </c>
      <c r="P41">
        <v>50.364858635525508</v>
      </c>
      <c r="Q41">
        <v>5.5413856420047738</v>
      </c>
      <c r="R41">
        <v>10.769208026509572</v>
      </c>
      <c r="S41">
        <v>6.7042305325443783</v>
      </c>
      <c r="T41">
        <v>0</v>
      </c>
      <c r="U41">
        <v>331.52191188901594</v>
      </c>
      <c r="V41">
        <v>0</v>
      </c>
      <c r="W41">
        <v>0</v>
      </c>
      <c r="X41">
        <v>37.469739175312299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0.9776459999999999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13.05315</v>
      </c>
      <c r="AL41">
        <v>13.574600000000006</v>
      </c>
      <c r="AM41">
        <v>0</v>
      </c>
      <c r="AN41">
        <v>0</v>
      </c>
      <c r="AO41">
        <v>0</v>
      </c>
      <c r="AP41">
        <v>1.138809</v>
      </c>
      <c r="AQ41">
        <v>0</v>
      </c>
      <c r="AR41">
        <v>0.56083200000000011</v>
      </c>
      <c r="AS41">
        <v>2.5626059999999997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29.563148812954065</v>
      </c>
      <c r="BB41">
        <f t="shared" si="0"/>
        <v>718.87098567798637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164.99747258118308</v>
      </c>
      <c r="L42">
        <v>28.820130971627734</v>
      </c>
      <c r="M42">
        <v>0</v>
      </c>
      <c r="N42">
        <v>29.997190392243276</v>
      </c>
      <c r="O42">
        <v>50.380363644973905</v>
      </c>
      <c r="P42">
        <v>50.364858635525508</v>
      </c>
      <c r="Q42">
        <v>5.5413856420047738</v>
      </c>
      <c r="R42">
        <v>10.769208026509572</v>
      </c>
      <c r="S42">
        <v>6.7042305325443783</v>
      </c>
      <c r="T42">
        <v>0</v>
      </c>
      <c r="U42">
        <v>331.52191188901594</v>
      </c>
      <c r="V42">
        <v>0</v>
      </c>
      <c r="W42">
        <v>0</v>
      </c>
      <c r="X42">
        <v>37.469739175312299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0.9776459999999999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13.05315</v>
      </c>
      <c r="AL42">
        <v>13.574600000000006</v>
      </c>
      <c r="AM42">
        <v>0</v>
      </c>
      <c r="AN42">
        <v>0</v>
      </c>
      <c r="AO42">
        <v>0</v>
      </c>
      <c r="AP42">
        <v>1.138809</v>
      </c>
      <c r="AQ42">
        <v>0</v>
      </c>
      <c r="AR42">
        <v>10.094975999999999</v>
      </c>
      <c r="AS42">
        <v>2.5626059999999997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29.939747500954066</v>
      </c>
      <c r="BB42">
        <f t="shared" si="0"/>
        <v>728.02853098998639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164.99747258118308</v>
      </c>
      <c r="L43">
        <v>28.820130971627734</v>
      </c>
      <c r="M43">
        <v>0</v>
      </c>
      <c r="N43">
        <v>29.997190392243276</v>
      </c>
      <c r="O43">
        <v>50.380363644973905</v>
      </c>
      <c r="P43">
        <v>33.453262378528464</v>
      </c>
      <c r="Q43">
        <v>5.5413856420047738</v>
      </c>
      <c r="R43">
        <v>10.769208026509572</v>
      </c>
      <c r="S43">
        <v>6.7042305325443783</v>
      </c>
      <c r="T43">
        <v>0</v>
      </c>
      <c r="U43">
        <v>331.52191188901594</v>
      </c>
      <c r="V43">
        <v>0</v>
      </c>
      <c r="W43">
        <v>0</v>
      </c>
      <c r="X43">
        <v>37.469739175312299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0.9776459999999999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13.05315</v>
      </c>
      <c r="AL43">
        <v>13.574600000000006</v>
      </c>
      <c r="AM43">
        <v>0</v>
      </c>
      <c r="AN43">
        <v>0</v>
      </c>
      <c r="AO43">
        <v>0</v>
      </c>
      <c r="AP43">
        <v>2.1149309999999995</v>
      </c>
      <c r="AQ43">
        <v>0</v>
      </c>
      <c r="AR43">
        <v>10.094975999999999</v>
      </c>
      <c r="AS43">
        <v>2.5626059999999997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29.310296147005108</v>
      </c>
      <c r="BB43">
        <f t="shared" si="0"/>
        <v>712.72250808693809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164.99747258118308</v>
      </c>
      <c r="L44">
        <v>28.820130971627734</v>
      </c>
      <c r="M44">
        <v>0</v>
      </c>
      <c r="N44">
        <v>29.997190392243276</v>
      </c>
      <c r="O44">
        <v>50.380363644973905</v>
      </c>
      <c r="P44">
        <v>33.453262378528464</v>
      </c>
      <c r="Q44">
        <v>5.5413856420047738</v>
      </c>
      <c r="R44">
        <v>10.769208026509572</v>
      </c>
      <c r="S44">
        <v>6.7042305325443783</v>
      </c>
      <c r="T44">
        <v>0</v>
      </c>
      <c r="U44">
        <v>331.52191188901594</v>
      </c>
      <c r="V44">
        <v>0</v>
      </c>
      <c r="W44">
        <v>0</v>
      </c>
      <c r="X44">
        <v>37.469739175312299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0.9776459999999999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13.05315</v>
      </c>
      <c r="AL44">
        <v>13.574600000000006</v>
      </c>
      <c r="AM44">
        <v>0</v>
      </c>
      <c r="AN44">
        <v>0</v>
      </c>
      <c r="AO44">
        <v>0</v>
      </c>
      <c r="AP44">
        <v>2.1149309999999995</v>
      </c>
      <c r="AQ44">
        <v>0</v>
      </c>
      <c r="AR44">
        <v>0.56083200000000011</v>
      </c>
      <c r="AS44">
        <v>2.5626059999999997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28.933697459005106</v>
      </c>
      <c r="BB44">
        <f t="shared" si="0"/>
        <v>703.56496277493818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164.99747258118308</v>
      </c>
      <c r="L45">
        <v>12.003470213996527</v>
      </c>
      <c r="M45">
        <v>0</v>
      </c>
      <c r="N45">
        <v>29.997190392243276</v>
      </c>
      <c r="O45">
        <v>50.380363644973905</v>
      </c>
      <c r="P45">
        <v>33.453262378528464</v>
      </c>
      <c r="Q45">
        <v>2.0000612649572651</v>
      </c>
      <c r="R45">
        <v>3.9962699386503062</v>
      </c>
      <c r="S45">
        <v>2.9985571363010557</v>
      </c>
      <c r="T45">
        <v>0</v>
      </c>
      <c r="U45">
        <v>331.52191188901594</v>
      </c>
      <c r="V45">
        <v>0</v>
      </c>
      <c r="W45">
        <v>0</v>
      </c>
      <c r="X45">
        <v>37.469739175312299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0.9776459999999999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13.05315</v>
      </c>
      <c r="AL45">
        <v>4.4265000000000008</v>
      </c>
      <c r="AM45">
        <v>0</v>
      </c>
      <c r="AN45">
        <v>0</v>
      </c>
      <c r="AO45">
        <v>0</v>
      </c>
      <c r="AP45">
        <v>2.1149309999999995</v>
      </c>
      <c r="AQ45">
        <v>0</v>
      </c>
      <c r="AR45">
        <v>1.1216640000000002</v>
      </c>
      <c r="AS45">
        <v>2.5626059999999997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27.376454730527506</v>
      </c>
      <c r="BB45">
        <f t="shared" si="0"/>
        <v>665.6983408846346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164.99747258118308</v>
      </c>
      <c r="L46">
        <v>12.003470213996527</v>
      </c>
      <c r="M46">
        <v>0</v>
      </c>
      <c r="N46">
        <v>29.997190392243276</v>
      </c>
      <c r="O46">
        <v>50.380363644973905</v>
      </c>
      <c r="P46">
        <v>33.453262378528464</v>
      </c>
      <c r="Q46">
        <v>2.0000612649572651</v>
      </c>
      <c r="R46">
        <v>3.9962699386503062</v>
      </c>
      <c r="S46">
        <v>2.9985571363010557</v>
      </c>
      <c r="T46">
        <v>0</v>
      </c>
      <c r="U46">
        <v>331.52191188901594</v>
      </c>
      <c r="V46">
        <v>0</v>
      </c>
      <c r="W46">
        <v>0</v>
      </c>
      <c r="X46">
        <v>37.469739175312299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0.9776459999999999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13.05315</v>
      </c>
      <c r="AL46">
        <v>0.59020000000000017</v>
      </c>
      <c r="AM46">
        <v>0</v>
      </c>
      <c r="AN46">
        <v>0</v>
      </c>
      <c r="AO46">
        <v>0</v>
      </c>
      <c r="AP46">
        <v>2.1149309999999995</v>
      </c>
      <c r="AQ46">
        <v>0</v>
      </c>
      <c r="AR46">
        <v>1.1216640000000002</v>
      </c>
      <c r="AS46">
        <v>2.5626059999999997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27.224920880527506</v>
      </c>
      <c r="BB46">
        <f t="shared" si="0"/>
        <v>662.01357473463452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164.99747258118308</v>
      </c>
      <c r="L47">
        <v>7.6830689027688983</v>
      </c>
      <c r="M47">
        <v>0</v>
      </c>
      <c r="N47">
        <v>29.997190392243276</v>
      </c>
      <c r="O47">
        <v>50.380363644973905</v>
      </c>
      <c r="P47">
        <v>33.453262378528464</v>
      </c>
      <c r="Q47">
        <v>2.0000612649572651</v>
      </c>
      <c r="R47">
        <v>3.9962699386503062</v>
      </c>
      <c r="S47">
        <v>2.9985571363010557</v>
      </c>
      <c r="T47">
        <v>0</v>
      </c>
      <c r="U47">
        <v>331.52191188901594</v>
      </c>
      <c r="V47">
        <v>0</v>
      </c>
      <c r="W47">
        <v>0</v>
      </c>
      <c r="X47">
        <v>37.469739175312299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0.9776459999999999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13.05315</v>
      </c>
      <c r="AL47">
        <v>0.59020000000000017</v>
      </c>
      <c r="AM47">
        <v>0</v>
      </c>
      <c r="AN47">
        <v>0</v>
      </c>
      <c r="AO47">
        <v>0</v>
      </c>
      <c r="AP47">
        <v>1.138809</v>
      </c>
      <c r="AQ47">
        <v>0</v>
      </c>
      <c r="AR47">
        <v>0.70103999999999989</v>
      </c>
      <c r="AS47">
        <v>1.2983870399999999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26.949156780734015</v>
      </c>
      <c r="BB47">
        <f t="shared" si="0"/>
        <v>655.30797256320045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164.99747258118308</v>
      </c>
      <c r="L48">
        <v>7.6830689027688983</v>
      </c>
      <c r="M48">
        <v>0</v>
      </c>
      <c r="N48">
        <v>29.997190392243276</v>
      </c>
      <c r="O48">
        <v>50.380363644973905</v>
      </c>
      <c r="P48">
        <v>33.453262378528464</v>
      </c>
      <c r="Q48">
        <v>2.0000612649572651</v>
      </c>
      <c r="R48">
        <v>3.9962699386503062</v>
      </c>
      <c r="S48">
        <v>2.9985571363010557</v>
      </c>
      <c r="T48">
        <v>0</v>
      </c>
      <c r="U48">
        <v>331.52191188901594</v>
      </c>
      <c r="V48">
        <v>0</v>
      </c>
      <c r="W48">
        <v>0</v>
      </c>
      <c r="X48">
        <v>37.469739175312299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0.9776459999999999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13.05315</v>
      </c>
      <c r="AL48">
        <v>0.59020000000000017</v>
      </c>
      <c r="AM48">
        <v>0</v>
      </c>
      <c r="AN48">
        <v>0</v>
      </c>
      <c r="AO48">
        <v>0</v>
      </c>
      <c r="AP48">
        <v>1.138809</v>
      </c>
      <c r="AQ48">
        <v>0</v>
      </c>
      <c r="AR48">
        <v>0.70103999999999989</v>
      </c>
      <c r="AS48">
        <v>1.2983870399999999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26.949156780734015</v>
      </c>
      <c r="BB48">
        <f t="shared" si="0"/>
        <v>655.30797256320045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164.99747258118308</v>
      </c>
      <c r="L49">
        <v>7.6830689027688983</v>
      </c>
      <c r="M49">
        <v>0</v>
      </c>
      <c r="N49">
        <v>29.997190392243276</v>
      </c>
      <c r="O49">
        <v>50.380363644973905</v>
      </c>
      <c r="P49">
        <v>33.453262378528464</v>
      </c>
      <c r="Q49">
        <v>2.0000612649572651</v>
      </c>
      <c r="R49">
        <v>3.9962699386503062</v>
      </c>
      <c r="S49">
        <v>2.9985571363010557</v>
      </c>
      <c r="T49">
        <v>0</v>
      </c>
      <c r="U49">
        <v>331.52191188901594</v>
      </c>
      <c r="V49">
        <v>0</v>
      </c>
      <c r="W49">
        <v>0</v>
      </c>
      <c r="X49">
        <v>37.469739175312299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0.9776459999999999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13.05315</v>
      </c>
      <c r="AL49">
        <v>0.59020000000000017</v>
      </c>
      <c r="AM49">
        <v>0</v>
      </c>
      <c r="AN49">
        <v>0</v>
      </c>
      <c r="AO49">
        <v>0</v>
      </c>
      <c r="AP49">
        <v>1.138809</v>
      </c>
      <c r="AQ49">
        <v>0</v>
      </c>
      <c r="AR49">
        <v>0.98145599999999977</v>
      </c>
      <c r="AS49">
        <v>1.2983870399999999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26.960233212734014</v>
      </c>
      <c r="BB49">
        <f t="shared" si="0"/>
        <v>655.57731213120042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164.99747258118308</v>
      </c>
      <c r="L50">
        <v>7.6830689027688983</v>
      </c>
      <c r="M50">
        <v>0</v>
      </c>
      <c r="N50">
        <v>29.997190392243276</v>
      </c>
      <c r="O50">
        <v>50.380363644973905</v>
      </c>
      <c r="P50">
        <v>33.453262378528464</v>
      </c>
      <c r="Q50">
        <v>2.0000612649572651</v>
      </c>
      <c r="R50">
        <v>3.9962699386503062</v>
      </c>
      <c r="S50">
        <v>2.9985571363010557</v>
      </c>
      <c r="T50">
        <v>0</v>
      </c>
      <c r="U50">
        <v>331.52191188901594</v>
      </c>
      <c r="V50">
        <v>0</v>
      </c>
      <c r="W50">
        <v>0</v>
      </c>
      <c r="X50">
        <v>37.469739175312299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0.9776459999999999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13.05315</v>
      </c>
      <c r="AL50">
        <v>0.59020000000000017</v>
      </c>
      <c r="AM50">
        <v>0</v>
      </c>
      <c r="AN50">
        <v>0</v>
      </c>
      <c r="AO50">
        <v>0</v>
      </c>
      <c r="AP50">
        <v>1.138809</v>
      </c>
      <c r="AQ50">
        <v>0</v>
      </c>
      <c r="AR50">
        <v>0.98145599999999977</v>
      </c>
      <c r="AS50">
        <v>1.2983870399999999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26.960233212734014</v>
      </c>
      <c r="BB50">
        <f t="shared" si="0"/>
        <v>655.57731213120042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164.99747258118308</v>
      </c>
      <c r="L51">
        <v>7.6830689027688983</v>
      </c>
      <c r="M51">
        <v>0</v>
      </c>
      <c r="N51">
        <v>29.997190392243276</v>
      </c>
      <c r="O51">
        <v>50.380363644973905</v>
      </c>
      <c r="P51">
        <v>33.078263921385123</v>
      </c>
      <c r="Q51">
        <v>2.0000612649572651</v>
      </c>
      <c r="R51">
        <v>3.9962699386503062</v>
      </c>
      <c r="S51">
        <v>2.9985571363010557</v>
      </c>
      <c r="T51">
        <v>0</v>
      </c>
      <c r="U51">
        <v>331.52191188901594</v>
      </c>
      <c r="V51">
        <v>0</v>
      </c>
      <c r="W51">
        <v>0</v>
      </c>
      <c r="X51">
        <v>37.469739175312299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0.9776459999999999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13.05315</v>
      </c>
      <c r="AL51">
        <v>0.59020000000000017</v>
      </c>
      <c r="AM51">
        <v>0</v>
      </c>
      <c r="AN51">
        <v>0</v>
      </c>
      <c r="AO51">
        <v>0</v>
      </c>
      <c r="AP51">
        <v>1.138809</v>
      </c>
      <c r="AQ51">
        <v>0</v>
      </c>
      <c r="AR51">
        <v>0.98145599999999977</v>
      </c>
      <c r="AS51">
        <v>1.2983870399999999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26.94542077367684</v>
      </c>
      <c r="BB51">
        <f t="shared" si="0"/>
        <v>655.2171261131142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164.99747258118308</v>
      </c>
      <c r="L52">
        <v>7.6830689027688983</v>
      </c>
      <c r="M52">
        <v>0</v>
      </c>
      <c r="N52">
        <v>29.997190392243276</v>
      </c>
      <c r="O52">
        <v>50.380363644973905</v>
      </c>
      <c r="P52">
        <v>33.078263921385123</v>
      </c>
      <c r="Q52">
        <v>2.0000612649572651</v>
      </c>
      <c r="R52">
        <v>3.9962699386503062</v>
      </c>
      <c r="S52">
        <v>2.9985571363010557</v>
      </c>
      <c r="T52">
        <v>0</v>
      </c>
      <c r="U52">
        <v>331.52191188901594</v>
      </c>
      <c r="V52">
        <v>0</v>
      </c>
      <c r="W52">
        <v>0</v>
      </c>
      <c r="X52">
        <v>37.469739175312299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0.9776459999999999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13.05315</v>
      </c>
      <c r="AL52">
        <v>0.59020000000000017</v>
      </c>
      <c r="AM52">
        <v>0</v>
      </c>
      <c r="AN52">
        <v>0</v>
      </c>
      <c r="AO52">
        <v>0</v>
      </c>
      <c r="AP52">
        <v>1.138809</v>
      </c>
      <c r="AQ52">
        <v>0</v>
      </c>
      <c r="AR52">
        <v>0.98145599999999977</v>
      </c>
      <c r="AS52">
        <v>1.2983870399999999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26.94542077367684</v>
      </c>
      <c r="BB52">
        <f t="shared" si="0"/>
        <v>655.2171261131142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164.99623127628101</v>
      </c>
      <c r="L53">
        <v>7.6836425584636823</v>
      </c>
      <c r="M53">
        <v>0</v>
      </c>
      <c r="N53">
        <v>29.997190392243276</v>
      </c>
      <c r="O53">
        <v>50.380363644973905</v>
      </c>
      <c r="P53">
        <v>32.896016311166875</v>
      </c>
      <c r="Q53">
        <v>2.0000612649572651</v>
      </c>
      <c r="R53">
        <v>3.9962699386503062</v>
      </c>
      <c r="S53">
        <v>2.9985571363010557</v>
      </c>
      <c r="T53">
        <v>0</v>
      </c>
      <c r="U53">
        <v>331.52191188901594</v>
      </c>
      <c r="V53">
        <v>0</v>
      </c>
      <c r="W53">
        <v>0</v>
      </c>
      <c r="X53">
        <v>37.469739175312299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0.9776459999999999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13.05315</v>
      </c>
      <c r="AL53">
        <v>0.59020000000000017</v>
      </c>
      <c r="AM53">
        <v>0</v>
      </c>
      <c r="AN53">
        <v>0</v>
      </c>
      <c r="AO53">
        <v>0</v>
      </c>
      <c r="AP53">
        <v>1.138809</v>
      </c>
      <c r="AQ53">
        <v>0</v>
      </c>
      <c r="AR53">
        <v>0.98145599999999977</v>
      </c>
      <c r="AS53">
        <v>1.2983870399999999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26.938195395551563</v>
      </c>
      <c r="BB53">
        <f t="shared" si="0"/>
        <v>655.04143623181392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164.99786071417415</v>
      </c>
      <c r="L54">
        <v>7.6836425584636823</v>
      </c>
      <c r="M54">
        <v>0</v>
      </c>
      <c r="N54">
        <v>29.997190392243276</v>
      </c>
      <c r="O54">
        <v>50.380363644973905</v>
      </c>
      <c r="P54">
        <v>32.896016311166875</v>
      </c>
      <c r="Q54">
        <v>2.0000612649572651</v>
      </c>
      <c r="R54">
        <v>3.9962699386503062</v>
      </c>
      <c r="S54">
        <v>2.9985571363010557</v>
      </c>
      <c r="T54">
        <v>0</v>
      </c>
      <c r="U54">
        <v>331.52191188901594</v>
      </c>
      <c r="V54">
        <v>0</v>
      </c>
      <c r="W54">
        <v>0</v>
      </c>
      <c r="X54">
        <v>37.469739175312299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0.9776459999999999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13.05315</v>
      </c>
      <c r="AL54">
        <v>0.59020000000000017</v>
      </c>
      <c r="AM54">
        <v>0</v>
      </c>
      <c r="AN54">
        <v>0</v>
      </c>
      <c r="AO54">
        <v>0</v>
      </c>
      <c r="AP54">
        <v>1.138809</v>
      </c>
      <c r="AQ54">
        <v>0</v>
      </c>
      <c r="AR54">
        <v>0.98145599999999977</v>
      </c>
      <c r="AS54">
        <v>1.2983870399999999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26.938259751218201</v>
      </c>
      <c r="BB54">
        <f t="shared" si="0"/>
        <v>655.04300131404045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164.99772341315088</v>
      </c>
      <c r="L55">
        <v>7.6836425584636823</v>
      </c>
      <c r="M55">
        <v>0</v>
      </c>
      <c r="N55">
        <v>29.997190392243276</v>
      </c>
      <c r="O55">
        <v>50.380363644973905</v>
      </c>
      <c r="P55">
        <v>32.896016311166875</v>
      </c>
      <c r="Q55">
        <v>2.0000612649572651</v>
      </c>
      <c r="R55">
        <v>3.9962699386503062</v>
      </c>
      <c r="S55">
        <v>2.9985571363010557</v>
      </c>
      <c r="T55">
        <v>0</v>
      </c>
      <c r="U55">
        <v>331.52191188901594</v>
      </c>
      <c r="V55">
        <v>0</v>
      </c>
      <c r="W55">
        <v>0</v>
      </c>
      <c r="X55">
        <v>37.469739175312299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0.9776459999999999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13.05315</v>
      </c>
      <c r="AL55">
        <v>0.59020000000000017</v>
      </c>
      <c r="AM55">
        <v>0</v>
      </c>
      <c r="AN55">
        <v>0</v>
      </c>
      <c r="AO55">
        <v>0</v>
      </c>
      <c r="AP55">
        <v>1.138809</v>
      </c>
      <c r="AQ55">
        <v>0</v>
      </c>
      <c r="AR55">
        <v>0.98145599999999977</v>
      </c>
      <c r="AS55">
        <v>1.2983870399999999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26.938254329369673</v>
      </c>
      <c r="BB55">
        <f t="shared" si="0"/>
        <v>655.04286943486579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164.99609207770803</v>
      </c>
      <c r="L56">
        <v>7.6833378865019251</v>
      </c>
      <c r="M56">
        <v>0</v>
      </c>
      <c r="N56">
        <v>29.997190392243276</v>
      </c>
      <c r="O56">
        <v>50.380363644973905</v>
      </c>
      <c r="P56">
        <v>32.896016311166875</v>
      </c>
      <c r="Q56">
        <v>2.0000612649572651</v>
      </c>
      <c r="R56">
        <v>3.9962699386503062</v>
      </c>
      <c r="S56">
        <v>2.9985571363010557</v>
      </c>
      <c r="T56">
        <v>0</v>
      </c>
      <c r="U56">
        <v>331.52191188901594</v>
      </c>
      <c r="V56">
        <v>0</v>
      </c>
      <c r="W56">
        <v>0</v>
      </c>
      <c r="X56">
        <v>37.469739175312299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0.9776459999999999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13.05315</v>
      </c>
      <c r="AL56">
        <v>0.59020000000000017</v>
      </c>
      <c r="AM56">
        <v>0</v>
      </c>
      <c r="AN56">
        <v>0</v>
      </c>
      <c r="AO56">
        <v>0</v>
      </c>
      <c r="AP56">
        <v>1.138809</v>
      </c>
      <c r="AQ56">
        <v>0</v>
      </c>
      <c r="AR56">
        <v>0.98145599999999977</v>
      </c>
      <c r="AS56">
        <v>1.2983870399999999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26.938177862854854</v>
      </c>
      <c r="BB56">
        <f t="shared" si="0"/>
        <v>655.0410098939758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73.805059453634669</v>
      </c>
      <c r="L57">
        <v>7.3815027679293399</v>
      </c>
      <c r="M57">
        <v>0</v>
      </c>
      <c r="N57">
        <v>29.997190392243276</v>
      </c>
      <c r="O57">
        <v>50.380363644973905</v>
      </c>
      <c r="P57">
        <v>32.896016311166875</v>
      </c>
      <c r="Q57">
        <v>1.9170767258156842</v>
      </c>
      <c r="R57">
        <v>3.840870854123863</v>
      </c>
      <c r="S57">
        <v>2.8833297970479705</v>
      </c>
      <c r="T57">
        <v>0</v>
      </c>
      <c r="U57">
        <v>331.52191188901594</v>
      </c>
      <c r="V57">
        <v>0</v>
      </c>
      <c r="W57">
        <v>0</v>
      </c>
      <c r="X57">
        <v>37.469739175312299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0.9776459999999999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13.05315</v>
      </c>
      <c r="AL57">
        <v>0.59020000000000017</v>
      </c>
      <c r="AM57">
        <v>0</v>
      </c>
      <c r="AN57">
        <v>0</v>
      </c>
      <c r="AO57">
        <v>0</v>
      </c>
      <c r="AP57">
        <v>1.138809</v>
      </c>
      <c r="AQ57">
        <v>0</v>
      </c>
      <c r="AR57">
        <v>1.1216640000000002</v>
      </c>
      <c r="AS57">
        <v>1.2983870399999999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23.315780119361641</v>
      </c>
      <c r="BB57">
        <f t="shared" si="0"/>
        <v>566.95713693190214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73.805203151114199</v>
      </c>
      <c r="L58">
        <v>7.3817233080941476</v>
      </c>
      <c r="M58">
        <v>0</v>
      </c>
      <c r="N58">
        <v>29.997190392243276</v>
      </c>
      <c r="O58">
        <v>50.380363644973905</v>
      </c>
      <c r="P58">
        <v>32.896016311166875</v>
      </c>
      <c r="Q58">
        <v>1.9170767258156842</v>
      </c>
      <c r="R58">
        <v>3.840870854123863</v>
      </c>
      <c r="S58">
        <v>2.8833297970479705</v>
      </c>
      <c r="T58">
        <v>0</v>
      </c>
      <c r="U58">
        <v>331.52191188901594</v>
      </c>
      <c r="V58">
        <v>0</v>
      </c>
      <c r="W58">
        <v>0</v>
      </c>
      <c r="X58">
        <v>37.469739175312299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0.9776459999999999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13.05315</v>
      </c>
      <c r="AL58">
        <v>0.59020000000000017</v>
      </c>
      <c r="AM58">
        <v>0</v>
      </c>
      <c r="AN58">
        <v>0</v>
      </c>
      <c r="AO58">
        <v>0</v>
      </c>
      <c r="AP58">
        <v>1.138809</v>
      </c>
      <c r="AQ58">
        <v>0</v>
      </c>
      <c r="AR58">
        <v>1.1216640000000002</v>
      </c>
      <c r="AS58">
        <v>1.2983870399999999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23.315794506518536</v>
      </c>
      <c r="BB58">
        <f t="shared" si="0"/>
        <v>566.95748678238965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73.804974682239774</v>
      </c>
      <c r="L59">
        <v>7.3817233080941476</v>
      </c>
      <c r="M59">
        <v>0</v>
      </c>
      <c r="N59">
        <v>29.997190392243276</v>
      </c>
      <c r="O59">
        <v>50.380363644973905</v>
      </c>
      <c r="P59">
        <v>32.896016311166875</v>
      </c>
      <c r="Q59">
        <v>1.9170767258156842</v>
      </c>
      <c r="R59">
        <v>3.840870854123863</v>
      </c>
      <c r="S59">
        <v>2.8833297970479705</v>
      </c>
      <c r="T59">
        <v>0</v>
      </c>
      <c r="U59">
        <v>331.52191188901594</v>
      </c>
      <c r="V59">
        <v>0</v>
      </c>
      <c r="W59">
        <v>0</v>
      </c>
      <c r="X59">
        <v>37.469739175312299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0.9776459999999999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13.05315</v>
      </c>
      <c r="AL59">
        <v>0.59020000000000017</v>
      </c>
      <c r="AM59">
        <v>0</v>
      </c>
      <c r="AN59">
        <v>0</v>
      </c>
      <c r="AO59">
        <v>0</v>
      </c>
      <c r="AP59">
        <v>1.138809</v>
      </c>
      <c r="AQ59">
        <v>0</v>
      </c>
      <c r="AR59">
        <v>1.4020799999999998</v>
      </c>
      <c r="AS59">
        <v>1.2983870399999999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23.326861916752531</v>
      </c>
      <c r="BB59">
        <f t="shared" si="0"/>
        <v>567.22660690328121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73.805616631299259</v>
      </c>
      <c r="L60">
        <v>7.3815027679293399</v>
      </c>
      <c r="M60">
        <v>0</v>
      </c>
      <c r="N60">
        <v>29.997190392243276</v>
      </c>
      <c r="O60">
        <v>50.380363644973905</v>
      </c>
      <c r="P60">
        <v>32.896016311166875</v>
      </c>
      <c r="Q60">
        <v>1.9170767258156842</v>
      </c>
      <c r="R60">
        <v>3.840870854123863</v>
      </c>
      <c r="S60">
        <v>2.8833297970479705</v>
      </c>
      <c r="T60">
        <v>0</v>
      </c>
      <c r="U60">
        <v>331.52191188901594</v>
      </c>
      <c r="V60">
        <v>0</v>
      </c>
      <c r="W60">
        <v>0</v>
      </c>
      <c r="X60">
        <v>37.469739175312299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0.9776459999999999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13.05315</v>
      </c>
      <c r="AL60">
        <v>0.59020000000000017</v>
      </c>
      <c r="AM60">
        <v>0</v>
      </c>
      <c r="AN60">
        <v>0</v>
      </c>
      <c r="AO60">
        <v>0</v>
      </c>
      <c r="AP60">
        <v>1.138809</v>
      </c>
      <c r="AQ60">
        <v>0</v>
      </c>
      <c r="AR60">
        <v>1.4020799999999998</v>
      </c>
      <c r="AS60">
        <v>1.2983870399999999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23.326878556806118</v>
      </c>
      <c r="BB60">
        <f t="shared" si="0"/>
        <v>567.2270116721221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73.804717765605815</v>
      </c>
      <c r="L61">
        <v>7.3817425244773753</v>
      </c>
      <c r="M61">
        <v>0</v>
      </c>
      <c r="N61">
        <v>29.997190392243276</v>
      </c>
      <c r="O61">
        <v>50.380363644973905</v>
      </c>
      <c r="P61">
        <v>32.896016311166875</v>
      </c>
      <c r="Q61">
        <v>1.9170767258156842</v>
      </c>
      <c r="R61">
        <v>3.840870854123863</v>
      </c>
      <c r="S61">
        <v>2.8833297970479705</v>
      </c>
      <c r="T61">
        <v>0</v>
      </c>
      <c r="U61">
        <v>331.52191188901594</v>
      </c>
      <c r="V61">
        <v>0</v>
      </c>
      <c r="W61">
        <v>0</v>
      </c>
      <c r="X61">
        <v>37.469739175312299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0.9776459999999999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13.05315</v>
      </c>
      <c r="AL61">
        <v>0.59020000000000017</v>
      </c>
      <c r="AM61">
        <v>0</v>
      </c>
      <c r="AN61">
        <v>0</v>
      </c>
      <c r="AO61">
        <v>0</v>
      </c>
      <c r="AP61">
        <v>1.138809</v>
      </c>
      <c r="AQ61">
        <v>0</v>
      </c>
      <c r="AR61">
        <v>1.6824959999999998</v>
      </c>
      <c r="AS61">
        <v>1.2983870399999999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23.337928955382395</v>
      </c>
      <c r="BB61">
        <f t="shared" si="0"/>
        <v>567.49571816440061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73.794998089291298</v>
      </c>
      <c r="L62">
        <v>7.3814933597061314</v>
      </c>
      <c r="M62">
        <v>0</v>
      </c>
      <c r="N62">
        <v>29.997190392243276</v>
      </c>
      <c r="O62">
        <v>50.380363644973905</v>
      </c>
      <c r="P62">
        <v>32.896016311166875</v>
      </c>
      <c r="Q62">
        <v>1.9170767258156842</v>
      </c>
      <c r="R62">
        <v>3.840870854123863</v>
      </c>
      <c r="S62">
        <v>2.8833297970479705</v>
      </c>
      <c r="T62">
        <v>0</v>
      </c>
      <c r="U62">
        <v>331.52191188901594</v>
      </c>
      <c r="V62">
        <v>0</v>
      </c>
      <c r="W62">
        <v>0</v>
      </c>
      <c r="X62">
        <v>37.469739175312299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0.9776459999999999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13.05315</v>
      </c>
      <c r="AL62">
        <v>0.59020000000000017</v>
      </c>
      <c r="AM62">
        <v>0</v>
      </c>
      <c r="AN62">
        <v>0</v>
      </c>
      <c r="AO62">
        <v>0</v>
      </c>
      <c r="AP62">
        <v>1.138809</v>
      </c>
      <c r="AQ62">
        <v>0</v>
      </c>
      <c r="AR62">
        <v>1.6824959999999998</v>
      </c>
      <c r="AS62">
        <v>1.2983870399999999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23.337535192295135</v>
      </c>
      <c r="BB62">
        <f t="shared" si="0"/>
        <v>567.48614308640208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73.795286657398208</v>
      </c>
      <c r="L63">
        <v>7.3817673361121638</v>
      </c>
      <c r="M63">
        <v>0</v>
      </c>
      <c r="N63">
        <v>29.997190392243276</v>
      </c>
      <c r="O63">
        <v>50.380363644973905</v>
      </c>
      <c r="P63">
        <v>32.896016311166875</v>
      </c>
      <c r="Q63">
        <v>1.9170767258156842</v>
      </c>
      <c r="R63">
        <v>3.840870854123863</v>
      </c>
      <c r="S63">
        <v>2.8833297970479705</v>
      </c>
      <c r="T63">
        <v>0</v>
      </c>
      <c r="U63">
        <v>331.52191188901594</v>
      </c>
      <c r="V63">
        <v>0</v>
      </c>
      <c r="W63">
        <v>0</v>
      </c>
      <c r="X63">
        <v>37.469739175312299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0.9776459999999999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13.05315</v>
      </c>
      <c r="AL63">
        <v>0.59020000000000017</v>
      </c>
      <c r="AM63">
        <v>0</v>
      </c>
      <c r="AN63">
        <v>0</v>
      </c>
      <c r="AO63">
        <v>0</v>
      </c>
      <c r="AP63">
        <v>1.138809</v>
      </c>
      <c r="AQ63">
        <v>0</v>
      </c>
      <c r="AR63">
        <v>1.6824959999999998</v>
      </c>
      <c r="AS63">
        <v>1.2983870399999999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23.33755740976418</v>
      </c>
      <c r="BB63">
        <f t="shared" si="0"/>
        <v>567.48668341344603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73.794990714437134</v>
      </c>
      <c r="L64">
        <v>7.3816295713723949</v>
      </c>
      <c r="M64">
        <v>0</v>
      </c>
      <c r="N64">
        <v>29.997190392243276</v>
      </c>
      <c r="O64">
        <v>50.380363644973905</v>
      </c>
      <c r="P64">
        <v>32.896016311166875</v>
      </c>
      <c r="Q64">
        <v>1.9170767258156842</v>
      </c>
      <c r="R64">
        <v>3.840870854123863</v>
      </c>
      <c r="S64">
        <v>2.8833297970479705</v>
      </c>
      <c r="T64">
        <v>0</v>
      </c>
      <c r="U64">
        <v>331.52191188901594</v>
      </c>
      <c r="V64">
        <v>0</v>
      </c>
      <c r="W64">
        <v>0</v>
      </c>
      <c r="X64">
        <v>37.469739175312299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0.9776459999999999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13.05315</v>
      </c>
      <c r="AL64">
        <v>0.59020000000000017</v>
      </c>
      <c r="AM64">
        <v>0</v>
      </c>
      <c r="AN64">
        <v>0</v>
      </c>
      <c r="AO64">
        <v>0</v>
      </c>
      <c r="AP64">
        <v>1.138809</v>
      </c>
      <c r="AQ64">
        <v>0</v>
      </c>
      <c r="AR64">
        <v>1.6824959999999998</v>
      </c>
      <c r="AS64">
        <v>1.2983870399999999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23.337540276433486</v>
      </c>
      <c r="BB64">
        <f t="shared" si="0"/>
        <v>567.48626683907582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73.80482365554316</v>
      </c>
      <c r="L65">
        <v>7.3814809971393531</v>
      </c>
      <c r="M65">
        <v>0</v>
      </c>
      <c r="N65">
        <v>29.997190392243276</v>
      </c>
      <c r="O65">
        <v>50.380363644973905</v>
      </c>
      <c r="P65">
        <v>32.896016311166875</v>
      </c>
      <c r="Q65">
        <v>1.9170767258156842</v>
      </c>
      <c r="R65">
        <v>3.840870854123863</v>
      </c>
      <c r="S65">
        <v>2.8833297970479705</v>
      </c>
      <c r="T65">
        <v>0</v>
      </c>
      <c r="U65">
        <v>331.52191188901594</v>
      </c>
      <c r="V65">
        <v>0</v>
      </c>
      <c r="W65">
        <v>0</v>
      </c>
      <c r="X65">
        <v>37.469739175312299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0.9776459999999999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13.05315</v>
      </c>
      <c r="AL65">
        <v>0.59020000000000017</v>
      </c>
      <c r="AM65">
        <v>0</v>
      </c>
      <c r="AN65">
        <v>0</v>
      </c>
      <c r="AO65">
        <v>0</v>
      </c>
      <c r="AP65">
        <v>1.138809</v>
      </c>
      <c r="AQ65">
        <v>0</v>
      </c>
      <c r="AR65">
        <v>1.6824959999999998</v>
      </c>
      <c r="AS65">
        <v>1.2983870399999999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23.337922812166376</v>
      </c>
      <c r="BB65">
        <f t="shared" si="0"/>
        <v>567.4955686702159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73.804874534127634</v>
      </c>
      <c r="L66">
        <v>7.3816295713723949</v>
      </c>
      <c r="M66">
        <v>0</v>
      </c>
      <c r="N66">
        <v>29.997190392243276</v>
      </c>
      <c r="O66">
        <v>50.380363644973905</v>
      </c>
      <c r="P66">
        <v>32.896016311166875</v>
      </c>
      <c r="Q66">
        <v>1.9170767258156842</v>
      </c>
      <c r="R66">
        <v>3.840870854123863</v>
      </c>
      <c r="S66">
        <v>2.8833297970479705</v>
      </c>
      <c r="T66">
        <v>0</v>
      </c>
      <c r="U66">
        <v>331.52191188901594</v>
      </c>
      <c r="V66">
        <v>0</v>
      </c>
      <c r="W66">
        <v>0</v>
      </c>
      <c r="X66">
        <v>37.469739175312299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0.9776459999999999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13.05315</v>
      </c>
      <c r="AL66">
        <v>0.59020000000000017</v>
      </c>
      <c r="AM66">
        <v>0</v>
      </c>
      <c r="AN66">
        <v>0</v>
      </c>
      <c r="AO66">
        <v>0</v>
      </c>
      <c r="AP66">
        <v>1.138809</v>
      </c>
      <c r="AQ66">
        <v>0</v>
      </c>
      <c r="AR66">
        <v>1.6824959999999998</v>
      </c>
      <c r="AS66">
        <v>1.2983870399999999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23.337930683778993</v>
      </c>
      <c r="BB66">
        <f t="shared" si="0"/>
        <v>567.49576025142085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164.9977336491188</v>
      </c>
      <c r="L67">
        <v>7.381355659549576</v>
      </c>
      <c r="M67">
        <v>0</v>
      </c>
      <c r="N67">
        <v>29.997190392243276</v>
      </c>
      <c r="O67">
        <v>50.380363644973905</v>
      </c>
      <c r="P67">
        <v>32.896016311166875</v>
      </c>
      <c r="Q67">
        <v>1.9170767258156842</v>
      </c>
      <c r="R67">
        <v>3.840870854123863</v>
      </c>
      <c r="S67">
        <v>2.8833297970479705</v>
      </c>
      <c r="T67">
        <v>0</v>
      </c>
      <c r="U67">
        <v>331.52191188901594</v>
      </c>
      <c r="V67">
        <v>0</v>
      </c>
      <c r="W67">
        <v>0</v>
      </c>
      <c r="X67">
        <v>37.469739175312299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0.9776459999999999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13.05315</v>
      </c>
      <c r="AL67">
        <v>0.59020000000000017</v>
      </c>
      <c r="AM67">
        <v>0</v>
      </c>
      <c r="AN67">
        <v>0</v>
      </c>
      <c r="AO67">
        <v>0</v>
      </c>
      <c r="AP67">
        <v>0.81343499999999991</v>
      </c>
      <c r="AQ67">
        <v>0</v>
      </c>
      <c r="AR67">
        <v>0.84124799999999988</v>
      </c>
      <c r="AS67">
        <v>1.2983870399999999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26.89395641584996</v>
      </c>
      <c r="BB67">
        <f t="shared" si="0"/>
        <v>653.96569772251814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164.99704612559927</v>
      </c>
      <c r="L68">
        <v>7.381355659549576</v>
      </c>
      <c r="M68">
        <v>0</v>
      </c>
      <c r="N68">
        <v>29.997190392243276</v>
      </c>
      <c r="O68">
        <v>50.380363644973905</v>
      </c>
      <c r="P68">
        <v>32.896016311166875</v>
      </c>
      <c r="Q68">
        <v>1.9170767258156842</v>
      </c>
      <c r="R68">
        <v>3.840870854123863</v>
      </c>
      <c r="S68">
        <v>2.8833297970479705</v>
      </c>
      <c r="T68">
        <v>0</v>
      </c>
      <c r="U68">
        <v>331.52191188901594</v>
      </c>
      <c r="V68">
        <v>0</v>
      </c>
      <c r="W68">
        <v>0</v>
      </c>
      <c r="X68">
        <v>37.469739175312299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0.9776459999999999</v>
      </c>
      <c r="AF68">
        <v>0</v>
      </c>
      <c r="AG68">
        <v>0</v>
      </c>
      <c r="AH68">
        <v>4.6664372000000007</v>
      </c>
      <c r="AI68">
        <v>0</v>
      </c>
      <c r="AJ68">
        <v>0</v>
      </c>
      <c r="AK68">
        <v>13.05315</v>
      </c>
      <c r="AL68">
        <v>0.59020000000000017</v>
      </c>
      <c r="AM68">
        <v>0</v>
      </c>
      <c r="AN68">
        <v>0</v>
      </c>
      <c r="AO68">
        <v>0</v>
      </c>
      <c r="AP68">
        <v>0.81343499999999991</v>
      </c>
      <c r="AQ68">
        <v>0</v>
      </c>
      <c r="AR68">
        <v>0.84124799999999988</v>
      </c>
      <c r="AS68">
        <v>1.2983870399999999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27.078253507425682</v>
      </c>
      <c r="BB68">
        <f t="shared" ref="BB68:BB99" si="1">SUM(B68:AZ68)-BA68</f>
        <v>658.44715030742293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164.9977336491188</v>
      </c>
      <c r="L69">
        <v>7.3813999896603413</v>
      </c>
      <c r="M69">
        <v>0</v>
      </c>
      <c r="N69">
        <v>29.997190392243276</v>
      </c>
      <c r="O69">
        <v>50.380363644973905</v>
      </c>
      <c r="P69">
        <v>32.896016311166875</v>
      </c>
      <c r="Q69">
        <v>1.9170767258156842</v>
      </c>
      <c r="R69">
        <v>3.840870854123863</v>
      </c>
      <c r="S69">
        <v>2.8833297970479705</v>
      </c>
      <c r="T69">
        <v>0</v>
      </c>
      <c r="U69">
        <v>331.52191188901594</v>
      </c>
      <c r="V69">
        <v>0</v>
      </c>
      <c r="W69">
        <v>0</v>
      </c>
      <c r="X69">
        <v>37.469739175312299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0.9776459999999999</v>
      </c>
      <c r="AF69">
        <v>0</v>
      </c>
      <c r="AG69">
        <v>0</v>
      </c>
      <c r="AH69">
        <v>5.9412885999999983</v>
      </c>
      <c r="AI69">
        <v>0</v>
      </c>
      <c r="AJ69">
        <v>0</v>
      </c>
      <c r="AK69">
        <v>13.05315</v>
      </c>
      <c r="AL69">
        <v>0.59020000000000017</v>
      </c>
      <c r="AM69">
        <v>0</v>
      </c>
      <c r="AN69">
        <v>0</v>
      </c>
      <c r="AO69">
        <v>0</v>
      </c>
      <c r="AP69">
        <v>0.81343499999999991</v>
      </c>
      <c r="AQ69">
        <v>0</v>
      </c>
      <c r="AR69">
        <v>0.84124799999999988</v>
      </c>
      <c r="AS69">
        <v>1.2983870399999999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27.128639180889333</v>
      </c>
      <c r="BB69">
        <f t="shared" si="1"/>
        <v>659.67234788758958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164.9982408890568</v>
      </c>
      <c r="L70">
        <v>7.3813999896603413</v>
      </c>
      <c r="M70">
        <v>0</v>
      </c>
      <c r="N70">
        <v>29.997190392243276</v>
      </c>
      <c r="O70">
        <v>50.380363644973905</v>
      </c>
      <c r="P70">
        <v>32.896016311166875</v>
      </c>
      <c r="Q70">
        <v>1.9170767258156842</v>
      </c>
      <c r="R70">
        <v>3.840870854123863</v>
      </c>
      <c r="S70">
        <v>2.8833297970479705</v>
      </c>
      <c r="T70">
        <v>0</v>
      </c>
      <c r="U70">
        <v>331.52191188901594</v>
      </c>
      <c r="V70">
        <v>0</v>
      </c>
      <c r="W70">
        <v>0</v>
      </c>
      <c r="X70">
        <v>37.469739175312299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2.013204</v>
      </c>
      <c r="AE70">
        <v>0.9776459999999999</v>
      </c>
      <c r="AF70">
        <v>0</v>
      </c>
      <c r="AG70">
        <v>0</v>
      </c>
      <c r="AH70">
        <v>11.882577199999998</v>
      </c>
      <c r="AI70">
        <v>0</v>
      </c>
      <c r="AJ70">
        <v>0</v>
      </c>
      <c r="AK70">
        <v>13.05315</v>
      </c>
      <c r="AL70">
        <v>0.59020000000000017</v>
      </c>
      <c r="AM70">
        <v>0</v>
      </c>
      <c r="AN70">
        <v>0</v>
      </c>
      <c r="AO70">
        <v>0</v>
      </c>
      <c r="AP70">
        <v>0.61821060000000005</v>
      </c>
      <c r="AQ70">
        <v>0</v>
      </c>
      <c r="AR70">
        <v>0.84124799999999988</v>
      </c>
      <c r="AS70">
        <v>1.2983870399999999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27.43515009064048</v>
      </c>
      <c r="BB70">
        <f t="shared" si="1"/>
        <v>667.12561241777632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164.99678365675217</v>
      </c>
      <c r="L71">
        <v>24.997337770382696</v>
      </c>
      <c r="M71">
        <v>0</v>
      </c>
      <c r="N71">
        <v>29.997190392243276</v>
      </c>
      <c r="O71">
        <v>50.380363644973905</v>
      </c>
      <c r="P71">
        <v>33.078263921385123</v>
      </c>
      <c r="Q71">
        <v>1.9170767258156842</v>
      </c>
      <c r="R71">
        <v>3.840870854123863</v>
      </c>
      <c r="S71">
        <v>2.8833297970479705</v>
      </c>
      <c r="T71">
        <v>0</v>
      </c>
      <c r="U71">
        <v>331.52191188901594</v>
      </c>
      <c r="V71">
        <v>0</v>
      </c>
      <c r="W71">
        <v>0</v>
      </c>
      <c r="X71">
        <v>37.469739175312299</v>
      </c>
      <c r="Y71">
        <v>0</v>
      </c>
      <c r="Z71">
        <v>0</v>
      </c>
      <c r="AA71">
        <v>0</v>
      </c>
      <c r="AB71">
        <v>0</v>
      </c>
      <c r="AC71">
        <v>0</v>
      </c>
      <c r="AD71">
        <v>4.6303691999999996</v>
      </c>
      <c r="AE71">
        <v>0.9776459999999999</v>
      </c>
      <c r="AF71">
        <v>0</v>
      </c>
      <c r="AG71">
        <v>0</v>
      </c>
      <c r="AH71">
        <v>17.8238658</v>
      </c>
      <c r="AI71">
        <v>0</v>
      </c>
      <c r="AJ71">
        <v>0</v>
      </c>
      <c r="AK71">
        <v>13.05315</v>
      </c>
      <c r="AL71">
        <v>0.59020000000000017</v>
      </c>
      <c r="AM71">
        <v>0</v>
      </c>
      <c r="AN71">
        <v>0</v>
      </c>
      <c r="AO71">
        <v>0</v>
      </c>
      <c r="AP71">
        <v>0.61821060000000005</v>
      </c>
      <c r="AQ71">
        <v>0</v>
      </c>
      <c r="AR71">
        <v>0.84124799999999988</v>
      </c>
      <c r="AS71">
        <v>1.2983870399999999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28.476180120230087</v>
      </c>
      <c r="BB71">
        <f t="shared" si="1"/>
        <v>692.43976434682281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164.99630125763565</v>
      </c>
      <c r="L72">
        <v>24.997337770382696</v>
      </c>
      <c r="M72">
        <v>0</v>
      </c>
      <c r="N72">
        <v>29.997190392243276</v>
      </c>
      <c r="O72">
        <v>50.380363644973905</v>
      </c>
      <c r="P72">
        <v>33.078263921385123</v>
      </c>
      <c r="Q72">
        <v>1.9170767258156842</v>
      </c>
      <c r="R72">
        <v>3.840870854123863</v>
      </c>
      <c r="S72">
        <v>2.8833297970479705</v>
      </c>
      <c r="T72">
        <v>0</v>
      </c>
      <c r="U72">
        <v>331.52191188901594</v>
      </c>
      <c r="V72">
        <v>0</v>
      </c>
      <c r="W72">
        <v>0</v>
      </c>
      <c r="X72">
        <v>37.469739175312299</v>
      </c>
      <c r="Y72">
        <v>0</v>
      </c>
      <c r="Z72">
        <v>0</v>
      </c>
      <c r="AA72">
        <v>0</v>
      </c>
      <c r="AB72">
        <v>3.3451901599999991</v>
      </c>
      <c r="AC72">
        <v>2.4581713599999997</v>
      </c>
      <c r="AD72">
        <v>6.9455537999999999</v>
      </c>
      <c r="AE72">
        <v>5.5399940000000001</v>
      </c>
      <c r="AF72">
        <v>0</v>
      </c>
      <c r="AG72">
        <v>0</v>
      </c>
      <c r="AH72">
        <v>23.765154399999997</v>
      </c>
      <c r="AI72">
        <v>0.64668399999999981</v>
      </c>
      <c r="AJ72">
        <v>0</v>
      </c>
      <c r="AK72">
        <v>13.05315</v>
      </c>
      <c r="AL72">
        <v>0.59020000000000017</v>
      </c>
      <c r="AM72">
        <v>0</v>
      </c>
      <c r="AN72">
        <v>0</v>
      </c>
      <c r="AO72">
        <v>0</v>
      </c>
      <c r="AP72">
        <v>0.61821060000000005</v>
      </c>
      <c r="AQ72">
        <v>0</v>
      </c>
      <c r="AR72">
        <v>0.84124799999999988</v>
      </c>
      <c r="AS72">
        <v>1.2983870399999999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29.237281203102146</v>
      </c>
      <c r="BB72">
        <f t="shared" si="1"/>
        <v>710.94704758483419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164.99707493701337</v>
      </c>
      <c r="L73">
        <v>24.997337770382696</v>
      </c>
      <c r="M73">
        <v>0</v>
      </c>
      <c r="N73">
        <v>29.997190392243276</v>
      </c>
      <c r="O73">
        <v>50.380363644973905</v>
      </c>
      <c r="P73">
        <v>32.890764705882354</v>
      </c>
      <c r="Q73">
        <v>1.9170767258156842</v>
      </c>
      <c r="R73">
        <v>3.840870854123863</v>
      </c>
      <c r="S73">
        <v>2.8833297970479705</v>
      </c>
      <c r="T73">
        <v>0</v>
      </c>
      <c r="U73">
        <v>331.52191188901594</v>
      </c>
      <c r="V73">
        <v>0</v>
      </c>
      <c r="W73">
        <v>0</v>
      </c>
      <c r="X73">
        <v>37.469739175312299</v>
      </c>
      <c r="Y73">
        <v>0</v>
      </c>
      <c r="Z73">
        <v>1.6763999999999999</v>
      </c>
      <c r="AA73">
        <v>0</v>
      </c>
      <c r="AB73">
        <v>6.6903803199999992</v>
      </c>
      <c r="AC73">
        <v>7.3819532319999999</v>
      </c>
      <c r="AD73">
        <v>9.2822125760000009</v>
      </c>
      <c r="AE73">
        <v>12.556885223999998</v>
      </c>
      <c r="AF73">
        <v>0</v>
      </c>
      <c r="AG73">
        <v>0</v>
      </c>
      <c r="AH73">
        <v>30.981294399999999</v>
      </c>
      <c r="AI73">
        <v>4.2034459999999987</v>
      </c>
      <c r="AJ73">
        <v>0</v>
      </c>
      <c r="AK73">
        <v>13.05315</v>
      </c>
      <c r="AL73">
        <v>4.4265000000000008</v>
      </c>
      <c r="AM73">
        <v>0</v>
      </c>
      <c r="AN73">
        <v>0</v>
      </c>
      <c r="AO73">
        <v>0</v>
      </c>
      <c r="AP73">
        <v>0.61821060000000005</v>
      </c>
      <c r="AQ73">
        <v>0</v>
      </c>
      <c r="AR73">
        <v>0.84124799999999988</v>
      </c>
      <c r="AS73">
        <v>1.2983870399999999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30.56927624716629</v>
      </c>
      <c r="BB73">
        <f t="shared" si="1"/>
        <v>743.33645103664492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164.9979156532477</v>
      </c>
      <c r="L74">
        <v>24.997337770382696</v>
      </c>
      <c r="M74">
        <v>0</v>
      </c>
      <c r="N74">
        <v>29.997190392243276</v>
      </c>
      <c r="O74">
        <v>50.380363644973905</v>
      </c>
      <c r="P74">
        <v>32.890764705882354</v>
      </c>
      <c r="Q74">
        <v>1.9170767258156842</v>
      </c>
      <c r="R74">
        <v>3.840870854123863</v>
      </c>
      <c r="S74">
        <v>2.8833297970479705</v>
      </c>
      <c r="T74">
        <v>0</v>
      </c>
      <c r="U74">
        <v>331.52191188901594</v>
      </c>
      <c r="V74">
        <v>0</v>
      </c>
      <c r="W74">
        <v>0</v>
      </c>
      <c r="X74">
        <v>37.469739175312299</v>
      </c>
      <c r="Y74">
        <v>0</v>
      </c>
      <c r="Z74">
        <v>4.9939955999999999</v>
      </c>
      <c r="AA74">
        <v>0</v>
      </c>
      <c r="AB74">
        <v>10.035570480000002</v>
      </c>
      <c r="AC74">
        <v>7.3819532319999999</v>
      </c>
      <c r="AD74">
        <v>9.2822125760000009</v>
      </c>
      <c r="AE74">
        <v>12.556885223999998</v>
      </c>
      <c r="AF74">
        <v>0</v>
      </c>
      <c r="AG74">
        <v>0</v>
      </c>
      <c r="AH74">
        <v>35.599624000000006</v>
      </c>
      <c r="AI74">
        <v>4.2034459999999987</v>
      </c>
      <c r="AJ74">
        <v>0</v>
      </c>
      <c r="AK74">
        <v>13.05315</v>
      </c>
      <c r="AL74">
        <v>10.623600000000003</v>
      </c>
      <c r="AM74">
        <v>0</v>
      </c>
      <c r="AN74">
        <v>0</v>
      </c>
      <c r="AO74">
        <v>0</v>
      </c>
      <c r="AP74">
        <v>0.61821060000000005</v>
      </c>
      <c r="AQ74">
        <v>0</v>
      </c>
      <c r="AR74">
        <v>0.84124799999999988</v>
      </c>
      <c r="AS74">
        <v>1.2983870399999999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31.259699044957774</v>
      </c>
      <c r="BB74">
        <f t="shared" si="1"/>
        <v>760.12508431508786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164.99835202858947</v>
      </c>
      <c r="L75">
        <v>24.997337770382696</v>
      </c>
      <c r="M75">
        <v>0</v>
      </c>
      <c r="N75">
        <v>29.997190392243276</v>
      </c>
      <c r="O75">
        <v>50.380363644973905</v>
      </c>
      <c r="P75">
        <v>33.078263921385123</v>
      </c>
      <c r="Q75">
        <v>1.9170767258156842</v>
      </c>
      <c r="R75">
        <v>3.840870854123863</v>
      </c>
      <c r="S75">
        <v>2.8833297970479705</v>
      </c>
      <c r="T75">
        <v>0</v>
      </c>
      <c r="U75">
        <v>331.52191188901594</v>
      </c>
      <c r="V75">
        <v>0</v>
      </c>
      <c r="W75">
        <v>0</v>
      </c>
      <c r="X75">
        <v>37.469739175312299</v>
      </c>
      <c r="Y75">
        <v>0</v>
      </c>
      <c r="Z75">
        <v>4.9939955999999999</v>
      </c>
      <c r="AA75">
        <v>0</v>
      </c>
      <c r="AB75">
        <v>10.035570480000002</v>
      </c>
      <c r="AC75">
        <v>7.3819532319999999</v>
      </c>
      <c r="AD75">
        <v>9.2822125760000009</v>
      </c>
      <c r="AE75">
        <v>12.556885223999998</v>
      </c>
      <c r="AF75">
        <v>0</v>
      </c>
      <c r="AG75">
        <v>0</v>
      </c>
      <c r="AH75">
        <v>35.599624000000006</v>
      </c>
      <c r="AI75">
        <v>4.2034459999999987</v>
      </c>
      <c r="AJ75">
        <v>0</v>
      </c>
      <c r="AK75">
        <v>13.05315</v>
      </c>
      <c r="AL75">
        <v>10.623600000000003</v>
      </c>
      <c r="AM75">
        <v>0</v>
      </c>
      <c r="AN75">
        <v>0</v>
      </c>
      <c r="AO75">
        <v>0</v>
      </c>
      <c r="AP75">
        <v>1.5943326</v>
      </c>
      <c r="AQ75">
        <v>0</v>
      </c>
      <c r="AR75">
        <v>0.84124799999999988</v>
      </c>
      <c r="AS75">
        <v>1.2983870399999999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31.305679702070943</v>
      </c>
      <c r="BB75">
        <f t="shared" si="1"/>
        <v>761.24316124881921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164.99843106515985</v>
      </c>
      <c r="L76">
        <v>24.997337770382696</v>
      </c>
      <c r="M76">
        <v>0</v>
      </c>
      <c r="N76">
        <v>29.997190392243276</v>
      </c>
      <c r="O76">
        <v>50.380363644973905</v>
      </c>
      <c r="P76">
        <v>33.078263921385123</v>
      </c>
      <c r="Q76">
        <v>1.9170767258156842</v>
      </c>
      <c r="R76">
        <v>3.840870854123863</v>
      </c>
      <c r="S76">
        <v>2.8833297970479705</v>
      </c>
      <c r="T76">
        <v>0</v>
      </c>
      <c r="U76">
        <v>331.52191188901594</v>
      </c>
      <c r="V76">
        <v>0</v>
      </c>
      <c r="W76">
        <v>0</v>
      </c>
      <c r="X76">
        <v>37.469739175312299</v>
      </c>
      <c r="Y76">
        <v>0</v>
      </c>
      <c r="Z76">
        <v>3.3527999999999998</v>
      </c>
      <c r="AA76">
        <v>0</v>
      </c>
      <c r="AB76">
        <v>10.035570480000002</v>
      </c>
      <c r="AC76">
        <v>7.3819532319999999</v>
      </c>
      <c r="AD76">
        <v>9.2822125760000009</v>
      </c>
      <c r="AE76">
        <v>12.556885223999998</v>
      </c>
      <c r="AF76">
        <v>0</v>
      </c>
      <c r="AG76">
        <v>0</v>
      </c>
      <c r="AH76">
        <v>35.599624000000006</v>
      </c>
      <c r="AI76">
        <v>4.2034459999999987</v>
      </c>
      <c r="AJ76">
        <v>0</v>
      </c>
      <c r="AK76">
        <v>13.05315</v>
      </c>
      <c r="AL76">
        <v>10.623600000000003</v>
      </c>
      <c r="AM76">
        <v>0</v>
      </c>
      <c r="AN76">
        <v>0</v>
      </c>
      <c r="AO76">
        <v>0</v>
      </c>
      <c r="AP76">
        <v>1.5943326</v>
      </c>
      <c r="AQ76">
        <v>0</v>
      </c>
      <c r="AR76">
        <v>0.84124799999999988</v>
      </c>
      <c r="AS76">
        <v>1.2983870399999999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31.240855671565125</v>
      </c>
      <c r="BB76">
        <f t="shared" si="1"/>
        <v>759.66686871589536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164.99671400812963</v>
      </c>
      <c r="L77">
        <v>24.997337770382696</v>
      </c>
      <c r="M77">
        <v>0</v>
      </c>
      <c r="N77">
        <v>29.997190392243276</v>
      </c>
      <c r="O77">
        <v>50.380363644973905</v>
      </c>
      <c r="P77">
        <v>33.078263921385123</v>
      </c>
      <c r="Q77">
        <v>1.9170767258156842</v>
      </c>
      <c r="R77">
        <v>3.840870854123863</v>
      </c>
      <c r="S77">
        <v>2.8833297970479705</v>
      </c>
      <c r="T77">
        <v>0</v>
      </c>
      <c r="U77">
        <v>331.52191188901594</v>
      </c>
      <c r="V77">
        <v>0</v>
      </c>
      <c r="W77">
        <v>0</v>
      </c>
      <c r="X77">
        <v>37.469739175312299</v>
      </c>
      <c r="Y77">
        <v>0</v>
      </c>
      <c r="Z77">
        <v>3.3527999999999998</v>
      </c>
      <c r="AA77">
        <v>0</v>
      </c>
      <c r="AB77">
        <v>10.035570480000002</v>
      </c>
      <c r="AC77">
        <v>7.3819532319999999</v>
      </c>
      <c r="AD77">
        <v>9.2822125760000009</v>
      </c>
      <c r="AE77">
        <v>12.556885223999998</v>
      </c>
      <c r="AF77">
        <v>0</v>
      </c>
      <c r="AG77">
        <v>0</v>
      </c>
      <c r="AH77">
        <v>35.599624000000006</v>
      </c>
      <c r="AI77">
        <v>4.2034459999999987</v>
      </c>
      <c r="AJ77">
        <v>0</v>
      </c>
      <c r="AK77">
        <v>13.05315</v>
      </c>
      <c r="AL77">
        <v>10.623600000000003</v>
      </c>
      <c r="AM77">
        <v>0</v>
      </c>
      <c r="AN77">
        <v>0</v>
      </c>
      <c r="AO77">
        <v>0</v>
      </c>
      <c r="AP77">
        <v>1.5943326</v>
      </c>
      <c r="AQ77">
        <v>0</v>
      </c>
      <c r="AR77">
        <v>0.84124799999999988</v>
      </c>
      <c r="AS77">
        <v>1.2983870399999999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31.240787855325063</v>
      </c>
      <c r="BB77">
        <f t="shared" si="1"/>
        <v>759.66521947510523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164.99748435093946</v>
      </c>
      <c r="L78">
        <v>24.997337770382696</v>
      </c>
      <c r="M78">
        <v>0</v>
      </c>
      <c r="N78">
        <v>29.997190392243276</v>
      </c>
      <c r="O78">
        <v>50.380363644973905</v>
      </c>
      <c r="P78">
        <v>33.078263921385123</v>
      </c>
      <c r="Q78">
        <v>1.9170767258156842</v>
      </c>
      <c r="R78">
        <v>3.840870854123863</v>
      </c>
      <c r="S78">
        <v>2.8833297970479705</v>
      </c>
      <c r="T78">
        <v>0</v>
      </c>
      <c r="U78">
        <v>331.52191188901594</v>
      </c>
      <c r="V78">
        <v>0</v>
      </c>
      <c r="W78">
        <v>0</v>
      </c>
      <c r="X78">
        <v>37.469739175312299</v>
      </c>
      <c r="Y78">
        <v>0</v>
      </c>
      <c r="Z78">
        <v>1.6763999999999999</v>
      </c>
      <c r="AA78">
        <v>0</v>
      </c>
      <c r="AB78">
        <v>6.6903803199999992</v>
      </c>
      <c r="AC78">
        <v>4.5605547599999996</v>
      </c>
      <c r="AD78">
        <v>9.2822125760000009</v>
      </c>
      <c r="AE78">
        <v>12.556885223999998</v>
      </c>
      <c r="AF78">
        <v>0</v>
      </c>
      <c r="AG78">
        <v>0</v>
      </c>
      <c r="AH78">
        <v>35.310978400000003</v>
      </c>
      <c r="AI78">
        <v>4.2034459999999987</v>
      </c>
      <c r="AJ78">
        <v>0</v>
      </c>
      <c r="AK78">
        <v>13.05315</v>
      </c>
      <c r="AL78">
        <v>4.4265000000000008</v>
      </c>
      <c r="AM78">
        <v>0</v>
      </c>
      <c r="AN78">
        <v>0</v>
      </c>
      <c r="AO78">
        <v>0</v>
      </c>
      <c r="AP78">
        <v>1.5943326</v>
      </c>
      <c r="AQ78">
        <v>0</v>
      </c>
      <c r="AR78">
        <v>0.84124799999999988</v>
      </c>
      <c r="AS78">
        <v>1.2983870399999999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30.674833052853277</v>
      </c>
      <c r="BB78">
        <f t="shared" si="1"/>
        <v>745.9032103883867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164.99778741091487</v>
      </c>
      <c r="L79">
        <v>24.997337770382696</v>
      </c>
      <c r="M79">
        <v>0</v>
      </c>
      <c r="N79">
        <v>29.997190392243276</v>
      </c>
      <c r="O79">
        <v>50.380363644973905</v>
      </c>
      <c r="P79">
        <v>33.078263921385123</v>
      </c>
      <c r="Q79">
        <v>1.9170767258156842</v>
      </c>
      <c r="R79">
        <v>3.840870854123863</v>
      </c>
      <c r="S79">
        <v>2.8833297970479705</v>
      </c>
      <c r="T79">
        <v>0</v>
      </c>
      <c r="U79">
        <v>331.52191188901594</v>
      </c>
      <c r="V79">
        <v>0</v>
      </c>
      <c r="W79">
        <v>0</v>
      </c>
      <c r="X79">
        <v>37.469739175312299</v>
      </c>
      <c r="Y79">
        <v>0</v>
      </c>
      <c r="Z79">
        <v>0</v>
      </c>
      <c r="AA79">
        <v>0</v>
      </c>
      <c r="AB79">
        <v>3.3451901599999991</v>
      </c>
      <c r="AC79">
        <v>2.4581713599999997</v>
      </c>
      <c r="AD79">
        <v>6.9455537999999999</v>
      </c>
      <c r="AE79">
        <v>5.2141119999999992</v>
      </c>
      <c r="AF79">
        <v>0</v>
      </c>
      <c r="AG79">
        <v>0</v>
      </c>
      <c r="AH79">
        <v>29.706443000000004</v>
      </c>
      <c r="AI79">
        <v>0.64668399999999981</v>
      </c>
      <c r="AJ79">
        <v>0</v>
      </c>
      <c r="AK79">
        <v>13.05315</v>
      </c>
      <c r="AL79">
        <v>0.59020000000000017</v>
      </c>
      <c r="AM79">
        <v>0</v>
      </c>
      <c r="AN79">
        <v>0</v>
      </c>
      <c r="AO79">
        <v>0</v>
      </c>
      <c r="AP79">
        <v>0.45552359999999997</v>
      </c>
      <c r="AQ79">
        <v>0</v>
      </c>
      <c r="AR79">
        <v>10.094975999999999</v>
      </c>
      <c r="AS79">
        <v>1.2983870399999999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29.818244767991839</v>
      </c>
      <c r="BB79">
        <f t="shared" si="1"/>
        <v>725.07401777322377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164.99629768640145</v>
      </c>
      <c r="L80">
        <v>24.997337770382696</v>
      </c>
      <c r="M80">
        <v>0</v>
      </c>
      <c r="N80">
        <v>29.997190392243276</v>
      </c>
      <c r="O80">
        <v>50.380363644973905</v>
      </c>
      <c r="P80">
        <v>33.078263921385123</v>
      </c>
      <c r="Q80">
        <v>1.9170767258156842</v>
      </c>
      <c r="R80">
        <v>3.840870854123863</v>
      </c>
      <c r="S80">
        <v>2.8833297970479705</v>
      </c>
      <c r="T80">
        <v>0</v>
      </c>
      <c r="U80">
        <v>331.52191188901594</v>
      </c>
      <c r="V80">
        <v>0</v>
      </c>
      <c r="W80">
        <v>0</v>
      </c>
      <c r="X80">
        <v>37.469739175312299</v>
      </c>
      <c r="Y80">
        <v>0</v>
      </c>
      <c r="Z80">
        <v>0</v>
      </c>
      <c r="AA80">
        <v>0</v>
      </c>
      <c r="AB80">
        <v>3.3451901599999991</v>
      </c>
      <c r="AC80">
        <v>0</v>
      </c>
      <c r="AD80">
        <v>4.026408</v>
      </c>
      <c r="AE80">
        <v>2.4767031999999998</v>
      </c>
      <c r="AF80">
        <v>0</v>
      </c>
      <c r="AG80">
        <v>0</v>
      </c>
      <c r="AH80">
        <v>23.091647999999999</v>
      </c>
      <c r="AI80">
        <v>0</v>
      </c>
      <c r="AJ80">
        <v>0</v>
      </c>
      <c r="AK80">
        <v>13.05315</v>
      </c>
      <c r="AL80">
        <v>0.59020000000000017</v>
      </c>
      <c r="AM80">
        <v>0</v>
      </c>
      <c r="AN80">
        <v>0</v>
      </c>
      <c r="AO80">
        <v>0</v>
      </c>
      <c r="AP80">
        <v>0.45552359999999997</v>
      </c>
      <c r="AQ80">
        <v>0</v>
      </c>
      <c r="AR80">
        <v>10.094975999999999</v>
      </c>
      <c r="AS80">
        <v>4.1343376799999998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29.322845543499422</v>
      </c>
      <c r="BB80">
        <f t="shared" si="1"/>
        <v>713.02767295320257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164.99856716279223</v>
      </c>
      <c r="L81">
        <v>24.997337770382696</v>
      </c>
      <c r="M81">
        <v>0</v>
      </c>
      <c r="N81">
        <v>29.997190392243276</v>
      </c>
      <c r="O81">
        <v>50.380363644973905</v>
      </c>
      <c r="P81">
        <v>33.078263921385123</v>
      </c>
      <c r="Q81">
        <v>1.9170767258156842</v>
      </c>
      <c r="R81">
        <v>3.840870854123863</v>
      </c>
      <c r="S81">
        <v>2.8833297970479705</v>
      </c>
      <c r="T81">
        <v>0</v>
      </c>
      <c r="U81">
        <v>331.52191188901594</v>
      </c>
      <c r="V81">
        <v>0</v>
      </c>
      <c r="W81">
        <v>0</v>
      </c>
      <c r="X81">
        <v>37.469739175312299</v>
      </c>
      <c r="Y81">
        <v>0</v>
      </c>
      <c r="Z81">
        <v>0</v>
      </c>
      <c r="AA81">
        <v>0</v>
      </c>
      <c r="AB81">
        <v>0</v>
      </c>
      <c r="AC81">
        <v>0</v>
      </c>
      <c r="AD81">
        <v>2.013204</v>
      </c>
      <c r="AE81">
        <v>0.9776459999999999</v>
      </c>
      <c r="AF81">
        <v>0</v>
      </c>
      <c r="AG81">
        <v>0</v>
      </c>
      <c r="AH81">
        <v>17.8238658</v>
      </c>
      <c r="AI81">
        <v>0</v>
      </c>
      <c r="AJ81">
        <v>0</v>
      </c>
      <c r="AK81">
        <v>13.05315</v>
      </c>
      <c r="AL81">
        <v>0.59020000000000017</v>
      </c>
      <c r="AM81">
        <v>0</v>
      </c>
      <c r="AN81">
        <v>0</v>
      </c>
      <c r="AO81">
        <v>0</v>
      </c>
      <c r="AP81">
        <v>0.45552359999999997</v>
      </c>
      <c r="AQ81">
        <v>0</v>
      </c>
      <c r="AR81">
        <v>1.1216640000000002</v>
      </c>
      <c r="AS81">
        <v>4.1343376799999998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28.48954264327368</v>
      </c>
      <c r="BB81">
        <f t="shared" si="1"/>
        <v>692.76469976981934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164.99718742138364</v>
      </c>
      <c r="L82">
        <v>24.997337770382696</v>
      </c>
      <c r="M82">
        <v>0</v>
      </c>
      <c r="N82">
        <v>29.997190392243276</v>
      </c>
      <c r="O82">
        <v>50.380363644973905</v>
      </c>
      <c r="P82">
        <v>33.078263921385123</v>
      </c>
      <c r="Q82">
        <v>1.9170767258156842</v>
      </c>
      <c r="R82">
        <v>3.840870854123863</v>
      </c>
      <c r="S82">
        <v>2.8833297970479705</v>
      </c>
      <c r="T82">
        <v>0</v>
      </c>
      <c r="U82">
        <v>331.52191188901594</v>
      </c>
      <c r="V82">
        <v>0</v>
      </c>
      <c r="W82">
        <v>0</v>
      </c>
      <c r="X82">
        <v>37.469739175312299</v>
      </c>
      <c r="Y82">
        <v>0</v>
      </c>
      <c r="Z82">
        <v>0</v>
      </c>
      <c r="AA82">
        <v>0</v>
      </c>
      <c r="AB82">
        <v>0</v>
      </c>
      <c r="AC82">
        <v>0</v>
      </c>
      <c r="AD82">
        <v>2.013204</v>
      </c>
      <c r="AE82">
        <v>0.9776459999999999</v>
      </c>
      <c r="AF82">
        <v>0</v>
      </c>
      <c r="AG82">
        <v>0</v>
      </c>
      <c r="AH82">
        <v>11.545824</v>
      </c>
      <c r="AI82">
        <v>0</v>
      </c>
      <c r="AJ82">
        <v>0</v>
      </c>
      <c r="AK82">
        <v>13.05315</v>
      </c>
      <c r="AL82">
        <v>0.59020000000000017</v>
      </c>
      <c r="AM82">
        <v>0</v>
      </c>
      <c r="AN82">
        <v>0</v>
      </c>
      <c r="AO82">
        <v>0</v>
      </c>
      <c r="AP82">
        <v>0.65074799999999988</v>
      </c>
      <c r="AQ82">
        <v>0</v>
      </c>
      <c r="AR82">
        <v>1.1216640000000002</v>
      </c>
      <c r="AS82">
        <v>2.5626059999999997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28.187133649567734</v>
      </c>
      <c r="BB82">
        <f t="shared" si="1"/>
        <v>685.41117994211663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164.99854713546432</v>
      </c>
      <c r="L83">
        <v>24.997025403057886</v>
      </c>
      <c r="M83">
        <v>0</v>
      </c>
      <c r="N83">
        <v>29.997190392243276</v>
      </c>
      <c r="O83">
        <v>50.380363644973905</v>
      </c>
      <c r="P83">
        <v>33.078263921385123</v>
      </c>
      <c r="Q83">
        <v>1.9170767258156842</v>
      </c>
      <c r="R83">
        <v>3.840870854123863</v>
      </c>
      <c r="S83">
        <v>2.8833297970479705</v>
      </c>
      <c r="T83">
        <v>0</v>
      </c>
      <c r="U83">
        <v>331.52191188901594</v>
      </c>
      <c r="V83">
        <v>0</v>
      </c>
      <c r="W83">
        <v>0</v>
      </c>
      <c r="X83">
        <v>37.469739175312299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0.9776459999999999</v>
      </c>
      <c r="AF83">
        <v>0</v>
      </c>
      <c r="AG83">
        <v>0</v>
      </c>
      <c r="AH83">
        <v>5.7729119999999998</v>
      </c>
      <c r="AI83">
        <v>0</v>
      </c>
      <c r="AJ83">
        <v>0</v>
      </c>
      <c r="AK83">
        <v>13.05315</v>
      </c>
      <c r="AL83">
        <v>0.59020000000000017</v>
      </c>
      <c r="AM83">
        <v>0</v>
      </c>
      <c r="AN83">
        <v>0</v>
      </c>
      <c r="AO83">
        <v>0</v>
      </c>
      <c r="AP83">
        <v>0.65074799999999988</v>
      </c>
      <c r="AQ83">
        <v>0</v>
      </c>
      <c r="AR83">
        <v>0.84124799999999988</v>
      </c>
      <c r="AS83">
        <v>2.5626059999999997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27.868547012019587</v>
      </c>
      <c r="BB83">
        <f t="shared" si="1"/>
        <v>677.66428192642059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164.99854707228096</v>
      </c>
      <c r="L84">
        <v>24.997845910820708</v>
      </c>
      <c r="M84">
        <v>0</v>
      </c>
      <c r="N84">
        <v>29.997190392243276</v>
      </c>
      <c r="O84">
        <v>50.380363644973905</v>
      </c>
      <c r="P84">
        <v>33.078263921385123</v>
      </c>
      <c r="Q84">
        <v>1.9170767258156842</v>
      </c>
      <c r="R84">
        <v>3.840870854123863</v>
      </c>
      <c r="S84">
        <v>2.8833297970479705</v>
      </c>
      <c r="T84">
        <v>0</v>
      </c>
      <c r="U84">
        <v>331.52191188901594</v>
      </c>
      <c r="V84">
        <v>0</v>
      </c>
      <c r="W84">
        <v>0</v>
      </c>
      <c r="X84">
        <v>37.469739175312299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0.9776459999999999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13.05315</v>
      </c>
      <c r="AL84">
        <v>0.59020000000000017</v>
      </c>
      <c r="AM84">
        <v>0</v>
      </c>
      <c r="AN84">
        <v>0</v>
      </c>
      <c r="AO84">
        <v>0</v>
      </c>
      <c r="AP84">
        <v>0.65074799999999988</v>
      </c>
      <c r="AQ84">
        <v>0</v>
      </c>
      <c r="AR84">
        <v>0.84124799999999988</v>
      </c>
      <c r="AS84">
        <v>2.5626059999999997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27.640549387151648</v>
      </c>
      <c r="BB84">
        <f t="shared" si="1"/>
        <v>672.12018799586792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164.99815514015663</v>
      </c>
      <c r="L85">
        <v>24.996396252102183</v>
      </c>
      <c r="M85">
        <v>0</v>
      </c>
      <c r="N85">
        <v>29.997190392243276</v>
      </c>
      <c r="O85">
        <v>50.380363644973905</v>
      </c>
      <c r="P85">
        <v>33.078263921385123</v>
      </c>
      <c r="Q85">
        <v>1.9170767258156842</v>
      </c>
      <c r="R85">
        <v>3.840870854123863</v>
      </c>
      <c r="S85">
        <v>2.8833297970479705</v>
      </c>
      <c r="T85">
        <v>0</v>
      </c>
      <c r="U85">
        <v>331.52191188901594</v>
      </c>
      <c r="V85">
        <v>0</v>
      </c>
      <c r="W85">
        <v>0</v>
      </c>
      <c r="X85">
        <v>37.469739175312299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0.9776459999999999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13.05315</v>
      </c>
      <c r="AL85">
        <v>0.59020000000000017</v>
      </c>
      <c r="AM85">
        <v>0</v>
      </c>
      <c r="AN85">
        <v>0</v>
      </c>
      <c r="AO85">
        <v>0</v>
      </c>
      <c r="AP85">
        <v>0.65074799999999988</v>
      </c>
      <c r="AQ85">
        <v>0</v>
      </c>
      <c r="AR85">
        <v>0.84124799999999988</v>
      </c>
      <c r="AS85">
        <v>2.5626059999999997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27.640476649694779</v>
      </c>
      <c r="BB85">
        <f t="shared" si="1"/>
        <v>672.11841914248203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164.99784329017837</v>
      </c>
      <c r="L86">
        <v>7.0902182797696449</v>
      </c>
      <c r="M86">
        <v>0</v>
      </c>
      <c r="N86">
        <v>29.997190392243276</v>
      </c>
      <c r="O86">
        <v>50.380363644973905</v>
      </c>
      <c r="P86">
        <v>33.078263921385123</v>
      </c>
      <c r="Q86">
        <v>1.9170767258156842</v>
      </c>
      <c r="R86">
        <v>3.840870854123863</v>
      </c>
      <c r="S86">
        <v>2.8833297970479705</v>
      </c>
      <c r="T86">
        <v>0</v>
      </c>
      <c r="U86">
        <v>331.52191188901594</v>
      </c>
      <c r="V86">
        <v>0</v>
      </c>
      <c r="W86">
        <v>0</v>
      </c>
      <c r="X86">
        <v>37.469739175312299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0.9776459999999999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13.05315</v>
      </c>
      <c r="AL86">
        <v>0.59020000000000017</v>
      </c>
      <c r="AM86">
        <v>0</v>
      </c>
      <c r="AN86">
        <v>0</v>
      </c>
      <c r="AO86">
        <v>0</v>
      </c>
      <c r="AP86">
        <v>0.65074799999999988</v>
      </c>
      <c r="AQ86">
        <v>0</v>
      </c>
      <c r="AR86">
        <v>10.094975999999999</v>
      </c>
      <c r="AS86">
        <v>4.1343376799999998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27.3607756300928</v>
      </c>
      <c r="BB86">
        <f t="shared" si="1"/>
        <v>665.31709001977333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96.012735031586004</v>
      </c>
      <c r="L87">
        <v>7.0902182797696449</v>
      </c>
      <c r="M87">
        <v>0</v>
      </c>
      <c r="N87">
        <v>29.997190392243276</v>
      </c>
      <c r="O87">
        <v>50.380363644973905</v>
      </c>
      <c r="P87">
        <v>33.078263921385123</v>
      </c>
      <c r="Q87">
        <v>1.9152335203619912</v>
      </c>
      <c r="R87">
        <v>3.8418596662030602</v>
      </c>
      <c r="S87">
        <v>2.8841243979885052</v>
      </c>
      <c r="T87">
        <v>0</v>
      </c>
      <c r="U87">
        <v>331.52191188901594</v>
      </c>
      <c r="V87">
        <v>0</v>
      </c>
      <c r="W87">
        <v>0</v>
      </c>
      <c r="X87">
        <v>37.469739175312299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0.9776459999999999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13.05315</v>
      </c>
      <c r="AL87">
        <v>0.59020000000000017</v>
      </c>
      <c r="AM87">
        <v>0</v>
      </c>
      <c r="AN87">
        <v>0</v>
      </c>
      <c r="AO87">
        <v>0</v>
      </c>
      <c r="AP87">
        <v>0.65074799999999988</v>
      </c>
      <c r="AQ87">
        <v>0</v>
      </c>
      <c r="AR87">
        <v>10.094975999999999</v>
      </c>
      <c r="AS87">
        <v>4.1343376799999998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24.635861457253146</v>
      </c>
      <c r="BB87">
        <f t="shared" si="1"/>
        <v>599.05683614158659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96.012976049071909</v>
      </c>
      <c r="L88">
        <v>7.0902182797696449</v>
      </c>
      <c r="M88">
        <v>0</v>
      </c>
      <c r="N88">
        <v>29.997190392243276</v>
      </c>
      <c r="O88">
        <v>50.380363644973905</v>
      </c>
      <c r="P88">
        <v>33.078263921385123</v>
      </c>
      <c r="Q88">
        <v>1.9152335203619912</v>
      </c>
      <c r="R88">
        <v>3.8418596662030602</v>
      </c>
      <c r="S88">
        <v>2.8841243979885052</v>
      </c>
      <c r="T88">
        <v>0</v>
      </c>
      <c r="U88">
        <v>331.52191188901594</v>
      </c>
      <c r="V88">
        <v>0</v>
      </c>
      <c r="W88">
        <v>0</v>
      </c>
      <c r="X88">
        <v>37.469739175312299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0.9776459999999999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13.05315</v>
      </c>
      <c r="AL88">
        <v>0.59020000000000017</v>
      </c>
      <c r="AM88">
        <v>0</v>
      </c>
      <c r="AN88">
        <v>0</v>
      </c>
      <c r="AO88">
        <v>0</v>
      </c>
      <c r="AP88">
        <v>0.65074799999999988</v>
      </c>
      <c r="AQ88">
        <v>0</v>
      </c>
      <c r="AR88">
        <v>1.6824959999999998</v>
      </c>
      <c r="AS88">
        <v>2.5626059999999997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24.241494829443816</v>
      </c>
      <c r="BB88">
        <f t="shared" si="1"/>
        <v>589.46723210688174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110.00444044277317</v>
      </c>
      <c r="L89">
        <v>7.0902182797696449</v>
      </c>
      <c r="M89">
        <v>0</v>
      </c>
      <c r="N89">
        <v>29.997190392243276</v>
      </c>
      <c r="O89">
        <v>50.380363644973905</v>
      </c>
      <c r="P89">
        <v>33.078263921385123</v>
      </c>
      <c r="Q89">
        <v>1.9152335203619912</v>
      </c>
      <c r="R89">
        <v>3.8418596662030602</v>
      </c>
      <c r="S89">
        <v>2.8836895683453232</v>
      </c>
      <c r="T89">
        <v>0</v>
      </c>
      <c r="U89">
        <v>331.52191188901594</v>
      </c>
      <c r="V89">
        <v>0</v>
      </c>
      <c r="W89">
        <v>0</v>
      </c>
      <c r="X89">
        <v>37.469739175312299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0.9776459999999999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13.05315</v>
      </c>
      <c r="AL89">
        <v>0.59020000000000017</v>
      </c>
      <c r="AM89">
        <v>0</v>
      </c>
      <c r="AN89">
        <v>0</v>
      </c>
      <c r="AO89">
        <v>0</v>
      </c>
      <c r="AP89">
        <v>0.65074799999999988</v>
      </c>
      <c r="AQ89">
        <v>0</v>
      </c>
      <c r="AR89">
        <v>0.84124799999999988</v>
      </c>
      <c r="AS89">
        <v>2.5626059999999997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24.760911347954472</v>
      </c>
      <c r="BB89">
        <f t="shared" si="1"/>
        <v>602.09759715242922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84.997452131376662</v>
      </c>
      <c r="L90">
        <v>7.0902182797696449</v>
      </c>
      <c r="M90">
        <v>0</v>
      </c>
      <c r="N90">
        <v>29.997190392243276</v>
      </c>
      <c r="O90">
        <v>50.380363644973905</v>
      </c>
      <c r="P90">
        <v>33.078263921385123</v>
      </c>
      <c r="Q90">
        <v>1.9152335203619912</v>
      </c>
      <c r="R90">
        <v>3.8418596662030602</v>
      </c>
      <c r="S90">
        <v>2.8836895683453232</v>
      </c>
      <c r="T90">
        <v>0</v>
      </c>
      <c r="U90">
        <v>331.52191188901594</v>
      </c>
      <c r="V90">
        <v>0</v>
      </c>
      <c r="W90">
        <v>0</v>
      </c>
      <c r="X90">
        <v>37.469739175312299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0.9776459999999999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13.05315</v>
      </c>
      <c r="AL90">
        <v>0.59020000000000017</v>
      </c>
      <c r="AM90">
        <v>0</v>
      </c>
      <c r="AN90">
        <v>0</v>
      </c>
      <c r="AO90">
        <v>0</v>
      </c>
      <c r="AP90">
        <v>0.65074799999999988</v>
      </c>
      <c r="AQ90">
        <v>0</v>
      </c>
      <c r="AR90">
        <v>0.84124799999999988</v>
      </c>
      <c r="AS90">
        <v>2.5626059999999997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23.773135309654318</v>
      </c>
      <c r="BB90">
        <f t="shared" si="1"/>
        <v>578.07838487933282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71.004135540548631</v>
      </c>
      <c r="L91">
        <v>7.0902182797696449</v>
      </c>
      <c r="M91">
        <v>0</v>
      </c>
      <c r="N91">
        <v>29.997190392243276</v>
      </c>
      <c r="O91">
        <v>50.380363644973905</v>
      </c>
      <c r="P91">
        <v>33.078263921385123</v>
      </c>
      <c r="Q91">
        <v>1.9152335203619912</v>
      </c>
      <c r="R91">
        <v>3.8418596662030602</v>
      </c>
      <c r="S91">
        <v>2.8836895683453232</v>
      </c>
      <c r="T91">
        <v>0</v>
      </c>
      <c r="U91">
        <v>331.52191188901594</v>
      </c>
      <c r="V91">
        <v>0</v>
      </c>
      <c r="W91">
        <v>0</v>
      </c>
      <c r="X91">
        <v>37.469739175312299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0.9776459999999999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13.05315</v>
      </c>
      <c r="AL91">
        <v>0.59020000000000017</v>
      </c>
      <c r="AM91">
        <v>0</v>
      </c>
      <c r="AN91">
        <v>0</v>
      </c>
      <c r="AO91">
        <v>0</v>
      </c>
      <c r="AP91">
        <v>0.65074799999999988</v>
      </c>
      <c r="AQ91">
        <v>0</v>
      </c>
      <c r="AR91">
        <v>0.84124799999999988</v>
      </c>
      <c r="AS91">
        <v>2.5626059999999997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23.220399304316611</v>
      </c>
      <c r="BB91">
        <f t="shared" si="1"/>
        <v>564.63780429384246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71.004401669441464</v>
      </c>
      <c r="L92">
        <v>7.0902182797696449</v>
      </c>
      <c r="M92">
        <v>0</v>
      </c>
      <c r="N92">
        <v>29.997190392243276</v>
      </c>
      <c r="O92">
        <v>50.380363644973905</v>
      </c>
      <c r="P92">
        <v>33.078263921385123</v>
      </c>
      <c r="Q92">
        <v>1.9152335203619912</v>
      </c>
      <c r="R92">
        <v>3.8418596662030602</v>
      </c>
      <c r="S92">
        <v>2.8836895683453232</v>
      </c>
      <c r="T92">
        <v>0</v>
      </c>
      <c r="U92">
        <v>331.52191188901594</v>
      </c>
      <c r="V92">
        <v>0</v>
      </c>
      <c r="W92">
        <v>0</v>
      </c>
      <c r="X92">
        <v>37.469739175312299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0.9776459999999999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13.05315</v>
      </c>
      <c r="AL92">
        <v>0.59020000000000017</v>
      </c>
      <c r="AM92">
        <v>0</v>
      </c>
      <c r="AN92">
        <v>0</v>
      </c>
      <c r="AO92">
        <v>0</v>
      </c>
      <c r="AP92">
        <v>0.65074799999999988</v>
      </c>
      <c r="AQ92">
        <v>0</v>
      </c>
      <c r="AR92">
        <v>0.84124799999999988</v>
      </c>
      <c r="AS92">
        <v>2.5626059999999997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23.220409816407862</v>
      </c>
      <c r="BB92">
        <f t="shared" si="1"/>
        <v>564.63805991064407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71.004520697167749</v>
      </c>
      <c r="L93">
        <v>7.0902182797696449</v>
      </c>
      <c r="M93">
        <v>0</v>
      </c>
      <c r="N93">
        <v>29.997190392243276</v>
      </c>
      <c r="O93">
        <v>50.380363644973905</v>
      </c>
      <c r="P93">
        <v>33.078263921385123</v>
      </c>
      <c r="Q93">
        <v>1.9152335203619912</v>
      </c>
      <c r="R93">
        <v>3.8418596662030602</v>
      </c>
      <c r="S93">
        <v>2.8836696245513282</v>
      </c>
      <c r="T93">
        <v>0</v>
      </c>
      <c r="U93">
        <v>331.52191188901594</v>
      </c>
      <c r="V93">
        <v>0</v>
      </c>
      <c r="W93">
        <v>0</v>
      </c>
      <c r="X93">
        <v>37.469739175312299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0.9776459999999999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13.05315</v>
      </c>
      <c r="AL93">
        <v>0.59020000000000017</v>
      </c>
      <c r="AM93">
        <v>0</v>
      </c>
      <c r="AN93">
        <v>0</v>
      </c>
      <c r="AO93">
        <v>0</v>
      </c>
      <c r="AP93">
        <v>0.65074799999999988</v>
      </c>
      <c r="AQ93">
        <v>0</v>
      </c>
      <c r="AR93">
        <v>0.56083200000000011</v>
      </c>
      <c r="AS93">
        <v>2.5626059999999997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23.209337163990622</v>
      </c>
      <c r="BB93">
        <f t="shared" si="1"/>
        <v>564.36881564699354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71.00458402768875</v>
      </c>
      <c r="L94">
        <v>7.0902182797696449</v>
      </c>
      <c r="M94">
        <v>0</v>
      </c>
      <c r="N94">
        <v>29.997190392243276</v>
      </c>
      <c r="O94">
        <v>50.380363644973905</v>
      </c>
      <c r="P94">
        <v>33.078263921385123</v>
      </c>
      <c r="Q94">
        <v>1.9152335203619912</v>
      </c>
      <c r="R94">
        <v>3.8418596662030602</v>
      </c>
      <c r="S94">
        <v>2.8836696245513282</v>
      </c>
      <c r="T94">
        <v>0</v>
      </c>
      <c r="U94">
        <v>331.52191188901594</v>
      </c>
      <c r="V94">
        <v>0</v>
      </c>
      <c r="W94">
        <v>0</v>
      </c>
      <c r="X94">
        <v>37.469739175312299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0.9776459999999999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13.05315</v>
      </c>
      <c r="AL94">
        <v>0.59020000000000017</v>
      </c>
      <c r="AM94">
        <v>0</v>
      </c>
      <c r="AN94">
        <v>0</v>
      </c>
      <c r="AO94">
        <v>0</v>
      </c>
      <c r="AP94">
        <v>0.65074799999999988</v>
      </c>
      <c r="AQ94">
        <v>0</v>
      </c>
      <c r="AR94">
        <v>0.56083200000000011</v>
      </c>
      <c r="AS94">
        <v>2.5626059999999997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23.209339665546207</v>
      </c>
      <c r="BB94">
        <f t="shared" si="1"/>
        <v>564.36887647595904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89.484292344325908</v>
      </c>
      <c r="L95">
        <v>7.0902182797696449</v>
      </c>
      <c r="M95">
        <v>0</v>
      </c>
      <c r="N95">
        <v>29.997190392243276</v>
      </c>
      <c r="O95">
        <v>50.380363644973905</v>
      </c>
      <c r="P95">
        <v>33.078263921385123</v>
      </c>
      <c r="Q95">
        <v>1.9376218434782611</v>
      </c>
      <c r="R95">
        <v>3.8426277372262772</v>
      </c>
      <c r="S95">
        <v>3.2093366397361907</v>
      </c>
      <c r="T95">
        <v>0</v>
      </c>
      <c r="U95">
        <v>331.52191188901594</v>
      </c>
      <c r="V95">
        <v>0</v>
      </c>
      <c r="W95">
        <v>0</v>
      </c>
      <c r="X95">
        <v>37.469739175312299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0.9776459999999999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13.05315</v>
      </c>
      <c r="AL95">
        <v>0.59020000000000017</v>
      </c>
      <c r="AM95">
        <v>0</v>
      </c>
      <c r="AN95">
        <v>0</v>
      </c>
      <c r="AO95">
        <v>0</v>
      </c>
      <c r="AP95">
        <v>0.65074799999999988</v>
      </c>
      <c r="AQ95">
        <v>0</v>
      </c>
      <c r="AR95">
        <v>0.56083200000000011</v>
      </c>
      <c r="AS95">
        <v>2.5626059999999997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23.953066786602673</v>
      </c>
      <c r="BB95">
        <f t="shared" si="1"/>
        <v>582.45368108086404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75.377449048922827</v>
      </c>
      <c r="L96">
        <v>7.0902182797696449</v>
      </c>
      <c r="M96">
        <v>0</v>
      </c>
      <c r="N96">
        <v>29.997190392243276</v>
      </c>
      <c r="O96">
        <v>50.380363644973905</v>
      </c>
      <c r="P96">
        <v>33.078263921385123</v>
      </c>
      <c r="Q96">
        <v>1.9376218434782611</v>
      </c>
      <c r="R96">
        <v>3.8426277372262772</v>
      </c>
      <c r="S96">
        <v>3.2093366397361907</v>
      </c>
      <c r="T96">
        <v>0</v>
      </c>
      <c r="U96">
        <v>331.52191188901594</v>
      </c>
      <c r="V96">
        <v>0</v>
      </c>
      <c r="W96">
        <v>0</v>
      </c>
      <c r="X96">
        <v>37.469739175312299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0.9776459999999999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13.05315</v>
      </c>
      <c r="AL96">
        <v>0.59020000000000017</v>
      </c>
      <c r="AM96">
        <v>0</v>
      </c>
      <c r="AN96">
        <v>0</v>
      </c>
      <c r="AO96">
        <v>0</v>
      </c>
      <c r="AP96">
        <v>0.65074799999999988</v>
      </c>
      <c r="AQ96">
        <v>0</v>
      </c>
      <c r="AR96">
        <v>0.56083200000000011</v>
      </c>
      <c r="AS96">
        <v>2.5626059999999997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23.395846372411736</v>
      </c>
      <c r="BB96">
        <f t="shared" si="1"/>
        <v>568.90405819965201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89.484328072467804</v>
      </c>
      <c r="L97">
        <v>7.0902182797696449</v>
      </c>
      <c r="M97">
        <v>0</v>
      </c>
      <c r="N97">
        <v>29.997190392243276</v>
      </c>
      <c r="O97">
        <v>50.380363644973905</v>
      </c>
      <c r="P97">
        <v>33.078263921385123</v>
      </c>
      <c r="Q97">
        <v>1.9471478888888889</v>
      </c>
      <c r="R97">
        <v>3.8426277372262772</v>
      </c>
      <c r="S97">
        <v>3.3715711905882357</v>
      </c>
      <c r="T97">
        <v>0</v>
      </c>
      <c r="U97">
        <v>331.52191188901594</v>
      </c>
      <c r="V97">
        <v>0</v>
      </c>
      <c r="W97">
        <v>0</v>
      </c>
      <c r="X97">
        <v>37.469739175312299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0.9776459999999999</v>
      </c>
      <c r="AF97">
        <v>0</v>
      </c>
      <c r="AG97">
        <v>0</v>
      </c>
      <c r="AH97">
        <v>4.8107599999999993</v>
      </c>
      <c r="AI97">
        <v>0</v>
      </c>
      <c r="AJ97">
        <v>0</v>
      </c>
      <c r="AK97">
        <v>13.05315</v>
      </c>
      <c r="AL97">
        <v>0.59020000000000017</v>
      </c>
      <c r="AM97">
        <v>0</v>
      </c>
      <c r="AN97">
        <v>0</v>
      </c>
      <c r="AO97">
        <v>0</v>
      </c>
      <c r="AP97">
        <v>0.65074799999999988</v>
      </c>
      <c r="AQ97">
        <v>0</v>
      </c>
      <c r="AR97">
        <v>1.6824959999999998</v>
      </c>
      <c r="AS97">
        <v>1.2983870399999999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24.144246745615462</v>
      </c>
      <c r="BB97">
        <f t="shared" si="1"/>
        <v>587.10250248625584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89.483612795067216</v>
      </c>
      <c r="L98">
        <v>7.0902182797696449</v>
      </c>
      <c r="M98">
        <v>0</v>
      </c>
      <c r="N98">
        <v>29.997190392243276</v>
      </c>
      <c r="O98">
        <v>50.380363644973905</v>
      </c>
      <c r="P98">
        <v>33.078263921385123</v>
      </c>
      <c r="Q98">
        <v>1.9471478888888889</v>
      </c>
      <c r="R98">
        <v>3.8426277372262772</v>
      </c>
      <c r="S98">
        <v>3.3715711905882357</v>
      </c>
      <c r="T98">
        <v>0</v>
      </c>
      <c r="U98">
        <v>331.52191188901594</v>
      </c>
      <c r="V98">
        <v>0</v>
      </c>
      <c r="W98">
        <v>0</v>
      </c>
      <c r="X98">
        <v>37.469910601591138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0.9776459999999999</v>
      </c>
      <c r="AF98">
        <v>0</v>
      </c>
      <c r="AG98">
        <v>0</v>
      </c>
      <c r="AH98">
        <v>4.8107599999999993</v>
      </c>
      <c r="AI98">
        <v>0</v>
      </c>
      <c r="AJ98">
        <v>0</v>
      </c>
      <c r="AK98">
        <v>13.05315</v>
      </c>
      <c r="AL98">
        <v>0.59020000000000017</v>
      </c>
      <c r="AM98">
        <v>0</v>
      </c>
      <c r="AN98">
        <v>0</v>
      </c>
      <c r="AO98">
        <v>0</v>
      </c>
      <c r="AP98">
        <v>0.65074799999999988</v>
      </c>
      <c r="AQ98">
        <v>0</v>
      </c>
      <c r="AR98">
        <v>1.6824959999999998</v>
      </c>
      <c r="AS98">
        <v>1.2983870399999999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24.144225236339203</v>
      </c>
      <c r="BB98">
        <f t="shared" si="1"/>
        <v>587.10198014441028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3.0189910197964225</v>
      </c>
      <c r="L99">
        <f t="shared" si="2"/>
        <v>0.34413482673837548</v>
      </c>
      <c r="M99">
        <f t="shared" si="2"/>
        <v>0</v>
      </c>
      <c r="N99">
        <f t="shared" si="2"/>
        <v>0.71994513211528144</v>
      </c>
      <c r="O99">
        <f t="shared" si="2"/>
        <v>1.208732298823306</v>
      </c>
      <c r="P99">
        <f t="shared" si="2"/>
        <v>0.968325764748734</v>
      </c>
      <c r="Q99">
        <f t="shared" si="2"/>
        <v>6.2013299580871754E-2</v>
      </c>
      <c r="R99">
        <f t="shared" si="2"/>
        <v>0.13201241233622341</v>
      </c>
      <c r="S99">
        <f t="shared" si="2"/>
        <v>8.9331337155352811E-2</v>
      </c>
      <c r="T99">
        <f t="shared" si="2"/>
        <v>0</v>
      </c>
      <c r="U99">
        <f t="shared" si="2"/>
        <v>7.95652588533639</v>
      </c>
      <c r="V99">
        <f t="shared" si="2"/>
        <v>0</v>
      </c>
      <c r="W99">
        <f t="shared" si="2"/>
        <v>0</v>
      </c>
      <c r="X99">
        <f t="shared" si="2"/>
        <v>0.90458154748928232</v>
      </c>
      <c r="Y99">
        <f t="shared" si="2"/>
        <v>0</v>
      </c>
      <c r="Z99">
        <f t="shared" si="2"/>
        <v>1.0421759700000002E-2</v>
      </c>
      <c r="AA99">
        <f t="shared" si="2"/>
        <v>0</v>
      </c>
      <c r="AB99">
        <f t="shared" si="2"/>
        <v>3.0938776705000011E-2</v>
      </c>
      <c r="AC99">
        <f t="shared" si="2"/>
        <v>2.3282278810000001E-2</v>
      </c>
      <c r="AD99">
        <f t="shared" si="2"/>
        <v>3.9039716434000005E-2</v>
      </c>
      <c r="AE99">
        <f t="shared" si="2"/>
        <v>6.5175096471999899E-2</v>
      </c>
      <c r="AF99">
        <f t="shared" si="2"/>
        <v>0</v>
      </c>
      <c r="AG99">
        <f t="shared" si="2"/>
        <v>0</v>
      </c>
      <c r="AH99">
        <f t="shared" si="2"/>
        <v>0.17414951199999998</v>
      </c>
      <c r="AI99">
        <f t="shared" si="2"/>
        <v>1.1316969999999997E-2</v>
      </c>
      <c r="AJ99">
        <f t="shared" si="2"/>
        <v>0</v>
      </c>
      <c r="AK99">
        <f t="shared" si="2"/>
        <v>0.31327559999999949</v>
      </c>
      <c r="AL99">
        <f t="shared" si="2"/>
        <v>5.5921450000000116E-2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2.6257681799999957E-2</v>
      </c>
      <c r="AQ99">
        <f t="shared" si="2"/>
        <v>0</v>
      </c>
      <c r="AR99">
        <f t="shared" si="2"/>
        <v>4.8231552000000039E-2</v>
      </c>
      <c r="AS99">
        <f t="shared" si="2"/>
        <v>5.0474796179999913E-2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0.64199661009637843</v>
      </c>
      <c r="BB99">
        <f t="shared" si="1"/>
        <v>15.611082104124865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5.080707997115117</v>
      </c>
      <c r="L3">
        <v>105.00573546280772</v>
      </c>
      <c r="M3">
        <v>28.225274399066507</v>
      </c>
      <c r="N3">
        <v>36.240090569586251</v>
      </c>
      <c r="O3">
        <v>0</v>
      </c>
      <c r="P3">
        <v>15.000478516657855</v>
      </c>
      <c r="Q3">
        <v>0</v>
      </c>
      <c r="R3">
        <v>6.6323589643373513</v>
      </c>
      <c r="S3">
        <v>4.0751280400000001</v>
      </c>
      <c r="T3">
        <v>0</v>
      </c>
      <c r="U3">
        <v>25.039576599870717</v>
      </c>
      <c r="V3">
        <v>0</v>
      </c>
      <c r="W3">
        <v>0</v>
      </c>
      <c r="X3">
        <v>19.998817198286119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1.1808732000000002</v>
      </c>
      <c r="AF3">
        <v>2.7224999999999997</v>
      </c>
      <c r="AG3">
        <v>13.401392159999999</v>
      </c>
      <c r="AH3">
        <v>0</v>
      </c>
      <c r="AI3">
        <v>0</v>
      </c>
      <c r="AJ3">
        <v>0</v>
      </c>
      <c r="AK3">
        <v>15.76665</v>
      </c>
      <c r="AL3">
        <v>0</v>
      </c>
      <c r="AM3">
        <v>0</v>
      </c>
      <c r="AN3">
        <v>0.42086000000000007</v>
      </c>
      <c r="AO3">
        <v>0</v>
      </c>
      <c r="AP3">
        <v>1.3755378000000003</v>
      </c>
      <c r="AQ3">
        <v>0</v>
      </c>
      <c r="AR3">
        <v>12.193459199999999</v>
      </c>
      <c r="AS3">
        <v>1.5682879679999999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11.610145311126193</v>
      </c>
      <c r="BB3">
        <f>SUM(B3:AZ3)-BA3</f>
        <v>282.31758276460147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5.0806618097087366</v>
      </c>
      <c r="L4">
        <v>105.00573546280772</v>
      </c>
      <c r="M4">
        <v>28.225785937728403</v>
      </c>
      <c r="N4">
        <v>36.240090569586251</v>
      </c>
      <c r="O4">
        <v>0</v>
      </c>
      <c r="P4">
        <v>15.001922843427929</v>
      </c>
      <c r="Q4">
        <v>0</v>
      </c>
      <c r="R4">
        <v>6.6323589643373513</v>
      </c>
      <c r="S4">
        <v>4.0751280400000001</v>
      </c>
      <c r="T4">
        <v>0</v>
      </c>
      <c r="U4">
        <v>25.039576599870717</v>
      </c>
      <c r="V4">
        <v>0</v>
      </c>
      <c r="W4">
        <v>0</v>
      </c>
      <c r="X4">
        <v>20.009483962923159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1.1808732000000002</v>
      </c>
      <c r="AF4">
        <v>2.7224999999999997</v>
      </c>
      <c r="AG4">
        <v>13.401392159999999</v>
      </c>
      <c r="AH4">
        <v>0</v>
      </c>
      <c r="AI4">
        <v>0</v>
      </c>
      <c r="AJ4">
        <v>0</v>
      </c>
      <c r="AK4">
        <v>15.76665</v>
      </c>
      <c r="AL4">
        <v>0</v>
      </c>
      <c r="AM4">
        <v>0</v>
      </c>
      <c r="AN4">
        <v>0.42086000000000007</v>
      </c>
      <c r="AO4">
        <v>0</v>
      </c>
      <c r="AP4">
        <v>1.3755378000000003</v>
      </c>
      <c r="AQ4">
        <v>0</v>
      </c>
      <c r="AR4">
        <v>12.193459199999999</v>
      </c>
      <c r="AS4">
        <v>1.5682879679999999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11.610642164374262</v>
      </c>
      <c r="BB4">
        <f t="shared" ref="BB4:BB67" si="0">SUM(B4:AZ4)-BA4</f>
        <v>282.32966235401602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5.080707997115117</v>
      </c>
      <c r="L5">
        <v>105.00573546280772</v>
      </c>
      <c r="M5">
        <v>28.513993124463521</v>
      </c>
      <c r="N5">
        <v>36.240090569586251</v>
      </c>
      <c r="O5">
        <v>0</v>
      </c>
      <c r="P5">
        <v>15.001922843427929</v>
      </c>
      <c r="Q5">
        <v>0</v>
      </c>
      <c r="R5">
        <v>6.6323589643373513</v>
      </c>
      <c r="S5">
        <v>4.0751280400000001</v>
      </c>
      <c r="T5">
        <v>0</v>
      </c>
      <c r="U5">
        <v>25.039576599870717</v>
      </c>
      <c r="V5">
        <v>0</v>
      </c>
      <c r="W5">
        <v>0</v>
      </c>
      <c r="X5">
        <v>20.386619073961764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1.1808732000000002</v>
      </c>
      <c r="AF5">
        <v>2.7224999999999997</v>
      </c>
      <c r="AG5">
        <v>13.401392159999999</v>
      </c>
      <c r="AH5">
        <v>0</v>
      </c>
      <c r="AI5">
        <v>0</v>
      </c>
      <c r="AJ5">
        <v>0</v>
      </c>
      <c r="AK5">
        <v>15.76665</v>
      </c>
      <c r="AL5">
        <v>0</v>
      </c>
      <c r="AM5">
        <v>0</v>
      </c>
      <c r="AN5">
        <v>0.42086000000000007</v>
      </c>
      <c r="AO5">
        <v>0</v>
      </c>
      <c r="AP5">
        <v>1.3755378000000003</v>
      </c>
      <c r="AQ5">
        <v>0</v>
      </c>
      <c r="AR5">
        <v>0.67741440000000008</v>
      </c>
      <c r="AS5">
        <v>7.5112739519999989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11.416789367374699</v>
      </c>
      <c r="BB5">
        <f t="shared" si="0"/>
        <v>277.61584482019572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5.0806618097087366</v>
      </c>
      <c r="L6">
        <v>105.00573546280772</v>
      </c>
      <c r="M6">
        <v>28.513993124463521</v>
      </c>
      <c r="N6">
        <v>36.246312364243941</v>
      </c>
      <c r="O6">
        <v>0</v>
      </c>
      <c r="P6">
        <v>15.001922843427929</v>
      </c>
      <c r="Q6">
        <v>0</v>
      </c>
      <c r="R6">
        <v>6.6323589643373513</v>
      </c>
      <c r="S6">
        <v>4.0751280400000001</v>
      </c>
      <c r="T6">
        <v>0</v>
      </c>
      <c r="U6">
        <v>25.039576599870717</v>
      </c>
      <c r="V6">
        <v>0</v>
      </c>
      <c r="W6">
        <v>0</v>
      </c>
      <c r="X6">
        <v>20.44821582016564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1.1808732000000002</v>
      </c>
      <c r="AF6">
        <v>2.7224999999999997</v>
      </c>
      <c r="AG6">
        <v>13.401392159999999</v>
      </c>
      <c r="AH6">
        <v>0</v>
      </c>
      <c r="AI6">
        <v>0</v>
      </c>
      <c r="AJ6">
        <v>0</v>
      </c>
      <c r="AK6">
        <v>15.76665</v>
      </c>
      <c r="AL6">
        <v>0</v>
      </c>
      <c r="AM6">
        <v>0</v>
      </c>
      <c r="AN6">
        <v>0.42086000000000007</v>
      </c>
      <c r="AO6">
        <v>0</v>
      </c>
      <c r="AP6">
        <v>1.3755378000000003</v>
      </c>
      <c r="AQ6">
        <v>0</v>
      </c>
      <c r="AR6">
        <v>0.67741440000000008</v>
      </c>
      <c r="AS6">
        <v>7.5112739519999989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11.419466304247925</v>
      </c>
      <c r="BB6">
        <f t="shared" si="0"/>
        <v>277.6809402367777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5.080707997115117</v>
      </c>
      <c r="L7">
        <v>105.00573546280772</v>
      </c>
      <c r="M7">
        <v>29.390942339542377</v>
      </c>
      <c r="N7">
        <v>36.245271216198894</v>
      </c>
      <c r="O7">
        <v>0</v>
      </c>
      <c r="P7">
        <v>15.001922843427929</v>
      </c>
      <c r="Q7">
        <v>0</v>
      </c>
      <c r="R7">
        <v>6.8202579086651047</v>
      </c>
      <c r="S7">
        <v>4.2161177554882663</v>
      </c>
      <c r="T7">
        <v>0</v>
      </c>
      <c r="U7">
        <v>25.039576599870717</v>
      </c>
      <c r="V7">
        <v>0</v>
      </c>
      <c r="W7">
        <v>0</v>
      </c>
      <c r="X7">
        <v>20.655059470657129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1.1808732000000002</v>
      </c>
      <c r="AF7">
        <v>2.7224999999999997</v>
      </c>
      <c r="AG7">
        <v>13.401392159999999</v>
      </c>
      <c r="AH7">
        <v>0</v>
      </c>
      <c r="AI7">
        <v>0</v>
      </c>
      <c r="AJ7">
        <v>0</v>
      </c>
      <c r="AK7">
        <v>15.76665</v>
      </c>
      <c r="AL7">
        <v>0</v>
      </c>
      <c r="AM7">
        <v>0</v>
      </c>
      <c r="AN7">
        <v>0.42086000000000007</v>
      </c>
      <c r="AO7">
        <v>0</v>
      </c>
      <c r="AP7">
        <v>1.3755378000000003</v>
      </c>
      <c r="AQ7">
        <v>0</v>
      </c>
      <c r="AR7">
        <v>0.67741440000000008</v>
      </c>
      <c r="AS7">
        <v>7.5112739519999989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11.475227299417551</v>
      </c>
      <c r="BB7">
        <f t="shared" si="0"/>
        <v>279.03686580635571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5.0806618097087366</v>
      </c>
      <c r="L8">
        <v>105.00573546280772</v>
      </c>
      <c r="M8">
        <v>29.390942339542377</v>
      </c>
      <c r="N8">
        <v>36.245271216198894</v>
      </c>
      <c r="O8">
        <v>0</v>
      </c>
      <c r="P8">
        <v>15.001922843427929</v>
      </c>
      <c r="Q8">
        <v>0</v>
      </c>
      <c r="R8">
        <v>6.8202579086651047</v>
      </c>
      <c r="S8">
        <v>4.2161177554882663</v>
      </c>
      <c r="T8">
        <v>0</v>
      </c>
      <c r="U8">
        <v>25.039576599870717</v>
      </c>
      <c r="V8">
        <v>0</v>
      </c>
      <c r="W8">
        <v>0</v>
      </c>
      <c r="X8">
        <v>20.655059470657129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1.1808732000000002</v>
      </c>
      <c r="AF8">
        <v>2.7224999999999997</v>
      </c>
      <c r="AG8">
        <v>13.401392159999999</v>
      </c>
      <c r="AH8">
        <v>0</v>
      </c>
      <c r="AI8">
        <v>0</v>
      </c>
      <c r="AJ8">
        <v>0</v>
      </c>
      <c r="AK8">
        <v>15.76665</v>
      </c>
      <c r="AL8">
        <v>0</v>
      </c>
      <c r="AM8">
        <v>0</v>
      </c>
      <c r="AN8">
        <v>0.42086000000000007</v>
      </c>
      <c r="AO8">
        <v>0</v>
      </c>
      <c r="AP8">
        <v>1.3755378000000003</v>
      </c>
      <c r="AQ8">
        <v>0</v>
      </c>
      <c r="AR8">
        <v>0.67741440000000008</v>
      </c>
      <c r="AS8">
        <v>7.5112739519999989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11.475225471955692</v>
      </c>
      <c r="BB8">
        <f t="shared" si="0"/>
        <v>279.03682144641118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5.080707997115117</v>
      </c>
      <c r="L9">
        <v>105.00573546280772</v>
      </c>
      <c r="M9">
        <v>29.390942339542377</v>
      </c>
      <c r="N9">
        <v>36.245271216198894</v>
      </c>
      <c r="O9">
        <v>0</v>
      </c>
      <c r="P9">
        <v>15.001922843427929</v>
      </c>
      <c r="Q9">
        <v>0</v>
      </c>
      <c r="R9">
        <v>6.8202579086651047</v>
      </c>
      <c r="S9">
        <v>4.2161177554882663</v>
      </c>
      <c r="T9">
        <v>0</v>
      </c>
      <c r="U9">
        <v>25.039576599870717</v>
      </c>
      <c r="V9">
        <v>0</v>
      </c>
      <c r="W9">
        <v>0</v>
      </c>
      <c r="X9">
        <v>20.737374447900468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1.1808732000000002</v>
      </c>
      <c r="AF9">
        <v>2.7224999999999997</v>
      </c>
      <c r="AG9">
        <v>13.401392159999999</v>
      </c>
      <c r="AH9">
        <v>0</v>
      </c>
      <c r="AI9">
        <v>0</v>
      </c>
      <c r="AJ9">
        <v>0</v>
      </c>
      <c r="AK9">
        <v>15.76665</v>
      </c>
      <c r="AL9">
        <v>0</v>
      </c>
      <c r="AM9">
        <v>0</v>
      </c>
      <c r="AN9">
        <v>0.42086000000000007</v>
      </c>
      <c r="AO9">
        <v>0</v>
      </c>
      <c r="AP9">
        <v>1.3755378000000003</v>
      </c>
      <c r="AQ9">
        <v>0</v>
      </c>
      <c r="AR9">
        <v>0.67741440000000008</v>
      </c>
      <c r="AS9">
        <v>1.5682879679999999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11.243731184266698</v>
      </c>
      <c r="BB9">
        <f t="shared" si="0"/>
        <v>273.40769091474982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5.0806618097087366</v>
      </c>
      <c r="L10">
        <v>105.00573546280772</v>
      </c>
      <c r="M10">
        <v>29.390942339542377</v>
      </c>
      <c r="N10">
        <v>36.245271216198894</v>
      </c>
      <c r="O10">
        <v>0</v>
      </c>
      <c r="P10">
        <v>15.001922843427929</v>
      </c>
      <c r="Q10">
        <v>0</v>
      </c>
      <c r="R10">
        <v>6.8202579086651047</v>
      </c>
      <c r="S10">
        <v>4.2161177554882663</v>
      </c>
      <c r="T10">
        <v>0</v>
      </c>
      <c r="U10">
        <v>25.039576599870717</v>
      </c>
      <c r="V10">
        <v>0</v>
      </c>
      <c r="W10">
        <v>0</v>
      </c>
      <c r="X10">
        <v>20.737374447900468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1.1808732000000002</v>
      </c>
      <c r="AF10">
        <v>2.7224999999999997</v>
      </c>
      <c r="AG10">
        <v>13.401392159999999</v>
      </c>
      <c r="AH10">
        <v>0</v>
      </c>
      <c r="AI10">
        <v>0</v>
      </c>
      <c r="AJ10">
        <v>0</v>
      </c>
      <c r="AK10">
        <v>15.76665</v>
      </c>
      <c r="AL10">
        <v>0</v>
      </c>
      <c r="AM10">
        <v>0</v>
      </c>
      <c r="AN10">
        <v>0.42086000000000007</v>
      </c>
      <c r="AO10">
        <v>0</v>
      </c>
      <c r="AP10">
        <v>1.3755378000000003</v>
      </c>
      <c r="AQ10">
        <v>0</v>
      </c>
      <c r="AR10">
        <v>0.67741440000000008</v>
      </c>
      <c r="AS10">
        <v>1.5682879679999999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11.24372935680484</v>
      </c>
      <c r="BB10">
        <f t="shared" si="0"/>
        <v>273.4076465548053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5.080707997115117</v>
      </c>
      <c r="L11">
        <v>105.00573546280772</v>
      </c>
      <c r="M11">
        <v>29.390942339542377</v>
      </c>
      <c r="N11">
        <v>36.245271216198894</v>
      </c>
      <c r="O11">
        <v>0</v>
      </c>
      <c r="P11">
        <v>15.001922843427929</v>
      </c>
      <c r="Q11">
        <v>0</v>
      </c>
      <c r="R11">
        <v>6.8202579086651047</v>
      </c>
      <c r="S11">
        <v>4.2161177554882663</v>
      </c>
      <c r="T11">
        <v>0</v>
      </c>
      <c r="U11">
        <v>25.039576599870717</v>
      </c>
      <c r="V11">
        <v>0</v>
      </c>
      <c r="W11">
        <v>0</v>
      </c>
      <c r="X11">
        <v>20.759667225948466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1.1808732000000002</v>
      </c>
      <c r="AF11">
        <v>2.7224999999999997</v>
      </c>
      <c r="AG11">
        <v>13.401392159999999</v>
      </c>
      <c r="AH11">
        <v>0</v>
      </c>
      <c r="AI11">
        <v>0</v>
      </c>
      <c r="AJ11">
        <v>0</v>
      </c>
      <c r="AK11">
        <v>15.76665</v>
      </c>
      <c r="AL11">
        <v>0</v>
      </c>
      <c r="AM11">
        <v>0</v>
      </c>
      <c r="AN11">
        <v>0.42086000000000007</v>
      </c>
      <c r="AO11">
        <v>0</v>
      </c>
      <c r="AP11">
        <v>1.3755378000000003</v>
      </c>
      <c r="AQ11">
        <v>0</v>
      </c>
      <c r="AR11">
        <v>0.67741440000000008</v>
      </c>
      <c r="AS11">
        <v>1.5682879679999999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11.244611575244027</v>
      </c>
      <c r="BB11">
        <f t="shared" si="0"/>
        <v>273.42910330182053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5.0806618097087366</v>
      </c>
      <c r="L12">
        <v>105.00573546280772</v>
      </c>
      <c r="M12">
        <v>29.390942339542377</v>
      </c>
      <c r="N12">
        <v>36.245271216198894</v>
      </c>
      <c r="O12">
        <v>0</v>
      </c>
      <c r="P12">
        <v>15.001922843427929</v>
      </c>
      <c r="Q12">
        <v>0</v>
      </c>
      <c r="R12">
        <v>6.8202579086651047</v>
      </c>
      <c r="S12">
        <v>4.2161177554882663</v>
      </c>
      <c r="T12">
        <v>0</v>
      </c>
      <c r="U12">
        <v>25.039576599870717</v>
      </c>
      <c r="V12">
        <v>0</v>
      </c>
      <c r="W12">
        <v>0</v>
      </c>
      <c r="X12">
        <v>20.759667225948466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1.1808732000000002</v>
      </c>
      <c r="AF12">
        <v>2.7224999999999997</v>
      </c>
      <c r="AG12">
        <v>13.401392159999999</v>
      </c>
      <c r="AH12">
        <v>0</v>
      </c>
      <c r="AI12">
        <v>0</v>
      </c>
      <c r="AJ12">
        <v>0</v>
      </c>
      <c r="AK12">
        <v>15.76665</v>
      </c>
      <c r="AL12">
        <v>0</v>
      </c>
      <c r="AM12">
        <v>0</v>
      </c>
      <c r="AN12">
        <v>0.42086000000000007</v>
      </c>
      <c r="AO12">
        <v>0</v>
      </c>
      <c r="AP12">
        <v>1.3755378000000003</v>
      </c>
      <c r="AQ12">
        <v>0</v>
      </c>
      <c r="AR12">
        <v>0.67741440000000008</v>
      </c>
      <c r="AS12">
        <v>1.5682879679999999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11.244609747782169</v>
      </c>
      <c r="BB12">
        <f t="shared" si="0"/>
        <v>273.42905894187601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5.080707997115117</v>
      </c>
      <c r="L13">
        <v>105.00573546280772</v>
      </c>
      <c r="M13">
        <v>29.390942186530594</v>
      </c>
      <c r="N13">
        <v>36.246844990963083</v>
      </c>
      <c r="O13">
        <v>0</v>
      </c>
      <c r="P13">
        <v>15.001922843427929</v>
      </c>
      <c r="Q13">
        <v>0</v>
      </c>
      <c r="R13">
        <v>6.8202579086651047</v>
      </c>
      <c r="S13">
        <v>4.2161177554882663</v>
      </c>
      <c r="T13">
        <v>0</v>
      </c>
      <c r="U13">
        <v>25.039576599870717</v>
      </c>
      <c r="V13">
        <v>0</v>
      </c>
      <c r="W13">
        <v>0</v>
      </c>
      <c r="X13">
        <v>20.759667225948466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1.1808732000000002</v>
      </c>
      <c r="AF13">
        <v>2.7224999999999997</v>
      </c>
      <c r="AG13">
        <v>13.401392159999999</v>
      </c>
      <c r="AH13">
        <v>0</v>
      </c>
      <c r="AI13">
        <v>0</v>
      </c>
      <c r="AJ13">
        <v>0</v>
      </c>
      <c r="AK13">
        <v>15.76665</v>
      </c>
      <c r="AL13">
        <v>0</v>
      </c>
      <c r="AM13">
        <v>0</v>
      </c>
      <c r="AN13">
        <v>0.42086000000000007</v>
      </c>
      <c r="AO13">
        <v>0</v>
      </c>
      <c r="AP13">
        <v>1.3755378000000003</v>
      </c>
      <c r="AQ13">
        <v>0</v>
      </c>
      <c r="AR13">
        <v>0.67741440000000008</v>
      </c>
      <c r="AS13">
        <v>1.5682879679999999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11.244673585186474</v>
      </c>
      <c r="BB13">
        <f t="shared" si="0"/>
        <v>273.43061491363051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5.0806618097087366</v>
      </c>
      <c r="L14">
        <v>105.00573546280772</v>
      </c>
      <c r="M14">
        <v>29.390942186530594</v>
      </c>
      <c r="N14">
        <v>36.246844990963083</v>
      </c>
      <c r="O14">
        <v>0</v>
      </c>
      <c r="P14">
        <v>15.001922843427929</v>
      </c>
      <c r="Q14">
        <v>0</v>
      </c>
      <c r="R14">
        <v>6.8202579086651047</v>
      </c>
      <c r="S14">
        <v>4.2161177554882663</v>
      </c>
      <c r="T14">
        <v>0</v>
      </c>
      <c r="U14">
        <v>25.039576599870717</v>
      </c>
      <c r="V14">
        <v>0</v>
      </c>
      <c r="W14">
        <v>0</v>
      </c>
      <c r="X14">
        <v>20.759667225948466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1.1808732000000002</v>
      </c>
      <c r="AF14">
        <v>2.7224999999999997</v>
      </c>
      <c r="AG14">
        <v>13.401392159999999</v>
      </c>
      <c r="AH14">
        <v>0</v>
      </c>
      <c r="AI14">
        <v>0</v>
      </c>
      <c r="AJ14">
        <v>0</v>
      </c>
      <c r="AK14">
        <v>15.76665</v>
      </c>
      <c r="AL14">
        <v>0</v>
      </c>
      <c r="AM14">
        <v>0</v>
      </c>
      <c r="AN14">
        <v>0.42086000000000007</v>
      </c>
      <c r="AO14">
        <v>0</v>
      </c>
      <c r="AP14">
        <v>1.3755378000000003</v>
      </c>
      <c r="AQ14">
        <v>0</v>
      </c>
      <c r="AR14">
        <v>0.67741440000000008</v>
      </c>
      <c r="AS14">
        <v>1.5682879679999999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11.244671757724616</v>
      </c>
      <c r="BB14">
        <f t="shared" si="0"/>
        <v>273.43057055368598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5.080707997115117</v>
      </c>
      <c r="L15">
        <v>105.00573546280772</v>
      </c>
      <c r="M15">
        <v>29.390942186530594</v>
      </c>
      <c r="N15">
        <v>36.246844990963083</v>
      </c>
      <c r="O15">
        <v>0</v>
      </c>
      <c r="P15">
        <v>15.001922843427929</v>
      </c>
      <c r="Q15">
        <v>0</v>
      </c>
      <c r="R15">
        <v>6.8202579086651047</v>
      </c>
      <c r="S15">
        <v>4.2161177554882663</v>
      </c>
      <c r="T15">
        <v>0</v>
      </c>
      <c r="U15">
        <v>25.039576599870717</v>
      </c>
      <c r="V15">
        <v>0</v>
      </c>
      <c r="W15">
        <v>0</v>
      </c>
      <c r="X15">
        <v>20.759667225948466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1.1808732000000002</v>
      </c>
      <c r="AF15">
        <v>2.7224999999999997</v>
      </c>
      <c r="AG15">
        <v>13.401392159999999</v>
      </c>
      <c r="AH15">
        <v>0</v>
      </c>
      <c r="AI15">
        <v>0</v>
      </c>
      <c r="AJ15">
        <v>0</v>
      </c>
      <c r="AK15">
        <v>15.76665</v>
      </c>
      <c r="AL15">
        <v>0</v>
      </c>
      <c r="AM15">
        <v>0</v>
      </c>
      <c r="AN15">
        <v>0.42086000000000007</v>
      </c>
      <c r="AO15">
        <v>0</v>
      </c>
      <c r="AP15">
        <v>1.3755378000000003</v>
      </c>
      <c r="AQ15">
        <v>0</v>
      </c>
      <c r="AR15">
        <v>0.67741440000000008</v>
      </c>
      <c r="AS15">
        <v>1.5682879679999999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11.244673585186474</v>
      </c>
      <c r="BB15">
        <f t="shared" si="0"/>
        <v>273.43061491363051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5.0806618097087366</v>
      </c>
      <c r="L16">
        <v>105.00573546280772</v>
      </c>
      <c r="M16">
        <v>29.390942186530594</v>
      </c>
      <c r="N16">
        <v>36.246844990963083</v>
      </c>
      <c r="O16">
        <v>0</v>
      </c>
      <c r="P16">
        <v>15.001922843427929</v>
      </c>
      <c r="Q16">
        <v>0</v>
      </c>
      <c r="R16">
        <v>6.8202579086651047</v>
      </c>
      <c r="S16">
        <v>4.2161177554882663</v>
      </c>
      <c r="T16">
        <v>0</v>
      </c>
      <c r="U16">
        <v>25.039576599870717</v>
      </c>
      <c r="V16">
        <v>0</v>
      </c>
      <c r="W16">
        <v>0</v>
      </c>
      <c r="X16">
        <v>20.759667225948466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1.1808732000000002</v>
      </c>
      <c r="AF16">
        <v>2.7224999999999997</v>
      </c>
      <c r="AG16">
        <v>13.401392159999999</v>
      </c>
      <c r="AH16">
        <v>0</v>
      </c>
      <c r="AI16">
        <v>0</v>
      </c>
      <c r="AJ16">
        <v>0</v>
      </c>
      <c r="AK16">
        <v>15.76665</v>
      </c>
      <c r="AL16">
        <v>0</v>
      </c>
      <c r="AM16">
        <v>0</v>
      </c>
      <c r="AN16">
        <v>0.42086000000000007</v>
      </c>
      <c r="AO16">
        <v>0</v>
      </c>
      <c r="AP16">
        <v>1.3755378000000003</v>
      </c>
      <c r="AQ16">
        <v>0</v>
      </c>
      <c r="AR16">
        <v>0.67741440000000008</v>
      </c>
      <c r="AS16">
        <v>1.5682879679999999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11.244671757724616</v>
      </c>
      <c r="BB16">
        <f t="shared" si="0"/>
        <v>273.43057055368598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5.080707997115117</v>
      </c>
      <c r="L17">
        <v>105.00573546280772</v>
      </c>
      <c r="M17">
        <v>29.390942186530594</v>
      </c>
      <c r="N17">
        <v>36.246844990963083</v>
      </c>
      <c r="O17">
        <v>0</v>
      </c>
      <c r="P17">
        <v>15.001922843427929</v>
      </c>
      <c r="Q17">
        <v>0</v>
      </c>
      <c r="R17">
        <v>6.8202579086651047</v>
      </c>
      <c r="S17">
        <v>4.2161177554882663</v>
      </c>
      <c r="T17">
        <v>0</v>
      </c>
      <c r="U17">
        <v>25.039576599870717</v>
      </c>
      <c r="V17">
        <v>0</v>
      </c>
      <c r="W17">
        <v>0</v>
      </c>
      <c r="X17">
        <v>20.759667225948466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1.1808732000000002</v>
      </c>
      <c r="AF17">
        <v>2.7224999999999997</v>
      </c>
      <c r="AG17">
        <v>13.401392159999999</v>
      </c>
      <c r="AH17">
        <v>0</v>
      </c>
      <c r="AI17">
        <v>0</v>
      </c>
      <c r="AJ17">
        <v>0</v>
      </c>
      <c r="AK17">
        <v>15.76665</v>
      </c>
      <c r="AL17">
        <v>0</v>
      </c>
      <c r="AM17">
        <v>0</v>
      </c>
      <c r="AN17">
        <v>0.42086000000000007</v>
      </c>
      <c r="AO17">
        <v>0</v>
      </c>
      <c r="AP17">
        <v>1.3755378000000003</v>
      </c>
      <c r="AQ17">
        <v>0</v>
      </c>
      <c r="AR17">
        <v>0.67741440000000008</v>
      </c>
      <c r="AS17">
        <v>1.5682879679999999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11.244673585186474</v>
      </c>
      <c r="BB17">
        <f t="shared" si="0"/>
        <v>273.43061491363051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5.0806618097087366</v>
      </c>
      <c r="L18">
        <v>105.00573546280772</v>
      </c>
      <c r="M18">
        <v>29.390942186530594</v>
      </c>
      <c r="N18">
        <v>36.246844990963083</v>
      </c>
      <c r="O18">
        <v>0</v>
      </c>
      <c r="P18">
        <v>15.001922843427929</v>
      </c>
      <c r="Q18">
        <v>0</v>
      </c>
      <c r="R18">
        <v>6.8202579086651047</v>
      </c>
      <c r="S18">
        <v>4.2161177554882663</v>
      </c>
      <c r="T18">
        <v>0</v>
      </c>
      <c r="U18">
        <v>25.039576599870717</v>
      </c>
      <c r="V18">
        <v>0</v>
      </c>
      <c r="W18">
        <v>0</v>
      </c>
      <c r="X18">
        <v>20.611930898422219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1.1808732000000002</v>
      </c>
      <c r="AF18">
        <v>2.7224999999999997</v>
      </c>
      <c r="AG18">
        <v>13.401392159999999</v>
      </c>
      <c r="AH18">
        <v>0</v>
      </c>
      <c r="AI18">
        <v>0</v>
      </c>
      <c r="AJ18">
        <v>0</v>
      </c>
      <c r="AK18">
        <v>15.76665</v>
      </c>
      <c r="AL18">
        <v>0</v>
      </c>
      <c r="AM18">
        <v>0</v>
      </c>
      <c r="AN18">
        <v>0.42086000000000007</v>
      </c>
      <c r="AO18">
        <v>0</v>
      </c>
      <c r="AP18">
        <v>1.3755378000000003</v>
      </c>
      <c r="AQ18">
        <v>0</v>
      </c>
      <c r="AR18">
        <v>0.67741440000000008</v>
      </c>
      <c r="AS18">
        <v>1.5682879679999999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11.238836158332321</v>
      </c>
      <c r="BB18">
        <f t="shared" si="0"/>
        <v>273.28866982555201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5.080707997115117</v>
      </c>
      <c r="L19">
        <v>105.00573546280772</v>
      </c>
      <c r="M19">
        <v>29.390942186530594</v>
      </c>
      <c r="N19">
        <v>36.246844990963083</v>
      </c>
      <c r="O19">
        <v>0</v>
      </c>
      <c r="P19">
        <v>15.116441338415926</v>
      </c>
      <c r="Q19">
        <v>0</v>
      </c>
      <c r="R19">
        <v>4.0922524500836595</v>
      </c>
      <c r="S19">
        <v>4.0751280400000001</v>
      </c>
      <c r="T19">
        <v>0</v>
      </c>
      <c r="U19">
        <v>25.039576599870717</v>
      </c>
      <c r="V19">
        <v>0</v>
      </c>
      <c r="W19">
        <v>0</v>
      </c>
      <c r="X19">
        <v>20.506511287024903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1.1808732000000002</v>
      </c>
      <c r="AF19">
        <v>2.7224999999999997</v>
      </c>
      <c r="AG19">
        <v>13.401392159999999</v>
      </c>
      <c r="AH19">
        <v>0</v>
      </c>
      <c r="AI19">
        <v>0</v>
      </c>
      <c r="AJ19">
        <v>0</v>
      </c>
      <c r="AK19">
        <v>15.76665</v>
      </c>
      <c r="AL19">
        <v>0</v>
      </c>
      <c r="AM19">
        <v>0</v>
      </c>
      <c r="AN19">
        <v>0.42086000000000007</v>
      </c>
      <c r="AO19">
        <v>0</v>
      </c>
      <c r="AP19">
        <v>1.3755378000000003</v>
      </c>
      <c r="AQ19">
        <v>0</v>
      </c>
      <c r="AR19">
        <v>0.67741440000000008</v>
      </c>
      <c r="AS19">
        <v>1.5682879679999999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11.125872330247487</v>
      </c>
      <c r="BB19">
        <f t="shared" si="0"/>
        <v>270.54178355056422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5.0806618097087366</v>
      </c>
      <c r="L20">
        <v>105.00573546280772</v>
      </c>
      <c r="M20">
        <v>29.390942186530594</v>
      </c>
      <c r="N20">
        <v>36.246844990963083</v>
      </c>
      <c r="O20">
        <v>0</v>
      </c>
      <c r="P20">
        <v>15.116441338415926</v>
      </c>
      <c r="Q20">
        <v>0</v>
      </c>
      <c r="R20">
        <v>4.0922524500836595</v>
      </c>
      <c r="S20">
        <v>4.0751280400000001</v>
      </c>
      <c r="T20">
        <v>0</v>
      </c>
      <c r="U20">
        <v>25.039576599870717</v>
      </c>
      <c r="V20">
        <v>0</v>
      </c>
      <c r="W20">
        <v>0</v>
      </c>
      <c r="X20">
        <v>20.469946050945381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1.1808732000000002</v>
      </c>
      <c r="AF20">
        <v>2.7224999999999997</v>
      </c>
      <c r="AG20">
        <v>13.401392159999999</v>
      </c>
      <c r="AH20">
        <v>0</v>
      </c>
      <c r="AI20">
        <v>0</v>
      </c>
      <c r="AJ20">
        <v>0</v>
      </c>
      <c r="AK20">
        <v>15.76665</v>
      </c>
      <c r="AL20">
        <v>0</v>
      </c>
      <c r="AM20">
        <v>0</v>
      </c>
      <c r="AN20">
        <v>0.42086000000000007</v>
      </c>
      <c r="AO20">
        <v>0</v>
      </c>
      <c r="AP20">
        <v>1.3755378000000003</v>
      </c>
      <c r="AQ20">
        <v>0</v>
      </c>
      <c r="AR20">
        <v>0.67741440000000008</v>
      </c>
      <c r="AS20">
        <v>1.5682879679999999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11.124426237655724</v>
      </c>
      <c r="BB20">
        <f t="shared" si="0"/>
        <v>270.50661821967009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5.080707997115117</v>
      </c>
      <c r="L21">
        <v>105.00573546280772</v>
      </c>
      <c r="M21">
        <v>29.390942165347163</v>
      </c>
      <c r="N21">
        <v>36.246844990963083</v>
      </c>
      <c r="O21">
        <v>0</v>
      </c>
      <c r="P21">
        <v>15.116441338415926</v>
      </c>
      <c r="Q21">
        <v>0</v>
      </c>
      <c r="R21">
        <v>4.0922524500836595</v>
      </c>
      <c r="S21">
        <v>4.0751280400000001</v>
      </c>
      <c r="T21">
        <v>0</v>
      </c>
      <c r="U21">
        <v>25.039576599870717</v>
      </c>
      <c r="V21">
        <v>0</v>
      </c>
      <c r="W21">
        <v>0</v>
      </c>
      <c r="X21">
        <v>20.415709998025278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1.1808732000000002</v>
      </c>
      <c r="AF21">
        <v>2.7224999999999997</v>
      </c>
      <c r="AG21">
        <v>13.401392159999999</v>
      </c>
      <c r="AH21">
        <v>0</v>
      </c>
      <c r="AI21">
        <v>0</v>
      </c>
      <c r="AJ21">
        <v>0</v>
      </c>
      <c r="AK21">
        <v>15.76665</v>
      </c>
      <c r="AL21">
        <v>0</v>
      </c>
      <c r="AM21">
        <v>0</v>
      </c>
      <c r="AN21">
        <v>0.42086000000000007</v>
      </c>
      <c r="AO21">
        <v>0</v>
      </c>
      <c r="AP21">
        <v>2.5545701999999997</v>
      </c>
      <c r="AQ21">
        <v>0</v>
      </c>
      <c r="AR21">
        <v>0.67741440000000008</v>
      </c>
      <c r="AS21">
        <v>1.5682879679999999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11.168857504734923</v>
      </c>
      <c r="BB21">
        <f t="shared" si="0"/>
        <v>271.58702946589369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5.0806849169486821</v>
      </c>
      <c r="L22">
        <v>105.00573546280772</v>
      </c>
      <c r="M22">
        <v>29.390942165347163</v>
      </c>
      <c r="N22">
        <v>36.246844990963083</v>
      </c>
      <c r="O22">
        <v>0</v>
      </c>
      <c r="P22">
        <v>15.116441338415926</v>
      </c>
      <c r="Q22">
        <v>0</v>
      </c>
      <c r="R22">
        <v>4.0922524500836595</v>
      </c>
      <c r="S22">
        <v>4.0751280400000001</v>
      </c>
      <c r="T22">
        <v>0</v>
      </c>
      <c r="U22">
        <v>25.039576599870717</v>
      </c>
      <c r="V22">
        <v>0</v>
      </c>
      <c r="W22">
        <v>0</v>
      </c>
      <c r="X22">
        <v>20.415709998025278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1.1808732000000002</v>
      </c>
      <c r="AF22">
        <v>2.7224999999999997</v>
      </c>
      <c r="AG22">
        <v>13.401392159999999</v>
      </c>
      <c r="AH22">
        <v>0</v>
      </c>
      <c r="AI22">
        <v>0</v>
      </c>
      <c r="AJ22">
        <v>0</v>
      </c>
      <c r="AK22">
        <v>15.76665</v>
      </c>
      <c r="AL22">
        <v>0</v>
      </c>
      <c r="AM22">
        <v>0</v>
      </c>
      <c r="AN22">
        <v>0.42086000000000007</v>
      </c>
      <c r="AO22">
        <v>0</v>
      </c>
      <c r="AP22">
        <v>2.5545701999999997</v>
      </c>
      <c r="AQ22">
        <v>0</v>
      </c>
      <c r="AR22">
        <v>0.67741440000000008</v>
      </c>
      <c r="AS22">
        <v>1.5682879679999999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11.168856597772372</v>
      </c>
      <c r="BB22">
        <f t="shared" si="0"/>
        <v>271.58700729268986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5.0598105255762285</v>
      </c>
      <c r="L23">
        <v>105.00573546280772</v>
      </c>
      <c r="M23">
        <v>28.222110391822827</v>
      </c>
      <c r="N23">
        <v>36.246844990963083</v>
      </c>
      <c r="O23">
        <v>0</v>
      </c>
      <c r="P23">
        <v>15.116441338415926</v>
      </c>
      <c r="Q23">
        <v>0</v>
      </c>
      <c r="R23">
        <v>0.41636780555555564</v>
      </c>
      <c r="S23">
        <v>3.8180927851170559</v>
      </c>
      <c r="T23">
        <v>0</v>
      </c>
      <c r="U23">
        <v>25.039576599870717</v>
      </c>
      <c r="V23">
        <v>0</v>
      </c>
      <c r="W23">
        <v>0</v>
      </c>
      <c r="X23">
        <v>20.000008345652468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1.1808732000000002</v>
      </c>
      <c r="AF23">
        <v>2.7224999999999997</v>
      </c>
      <c r="AG23">
        <v>13.401392159999999</v>
      </c>
      <c r="AH23">
        <v>0</v>
      </c>
      <c r="AI23">
        <v>0</v>
      </c>
      <c r="AJ23">
        <v>0</v>
      </c>
      <c r="AK23">
        <v>15.76665</v>
      </c>
      <c r="AL23">
        <v>0</v>
      </c>
      <c r="AM23">
        <v>0</v>
      </c>
      <c r="AN23">
        <v>0.42086000000000007</v>
      </c>
      <c r="AO23">
        <v>0</v>
      </c>
      <c r="AP23">
        <v>2.5545701999999997</v>
      </c>
      <c r="AQ23">
        <v>0</v>
      </c>
      <c r="AR23">
        <v>0.67741440000000008</v>
      </c>
      <c r="AS23">
        <v>1.5682879679999999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10.950092643939001</v>
      </c>
      <c r="BB23">
        <f t="shared" si="0"/>
        <v>266.26744352984258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5.0599235616095983</v>
      </c>
      <c r="L24">
        <v>105.00573546280772</v>
      </c>
      <c r="M24">
        <v>28.222110391822827</v>
      </c>
      <c r="N24">
        <v>36.246216559396835</v>
      </c>
      <c r="O24">
        <v>0</v>
      </c>
      <c r="P24">
        <v>15.116441338415926</v>
      </c>
      <c r="Q24">
        <v>0</v>
      </c>
      <c r="R24">
        <v>0</v>
      </c>
      <c r="S24">
        <v>3.8180927851170559</v>
      </c>
      <c r="T24">
        <v>0</v>
      </c>
      <c r="U24">
        <v>25.039576599870717</v>
      </c>
      <c r="V24">
        <v>0</v>
      </c>
      <c r="W24">
        <v>0</v>
      </c>
      <c r="X24">
        <v>20.000008345652468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1.1808732000000002</v>
      </c>
      <c r="AF24">
        <v>2.7224999999999997</v>
      </c>
      <c r="AG24">
        <v>13.401392159999999</v>
      </c>
      <c r="AH24">
        <v>0</v>
      </c>
      <c r="AI24">
        <v>0</v>
      </c>
      <c r="AJ24">
        <v>0</v>
      </c>
      <c r="AK24">
        <v>15.76665</v>
      </c>
      <c r="AL24">
        <v>0</v>
      </c>
      <c r="AM24">
        <v>0</v>
      </c>
      <c r="AN24">
        <v>0.42086000000000007</v>
      </c>
      <c r="AO24">
        <v>0</v>
      </c>
      <c r="AP24">
        <v>2.5545701999999997</v>
      </c>
      <c r="AQ24">
        <v>0</v>
      </c>
      <c r="AR24">
        <v>0.67741440000000008</v>
      </c>
      <c r="AS24">
        <v>1.5682879679999999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10.933625808998919</v>
      </c>
      <c r="BB24">
        <f t="shared" si="0"/>
        <v>265.86702716369422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5.0598105255762285</v>
      </c>
      <c r="L25">
        <v>105.00573546280772</v>
      </c>
      <c r="M25">
        <v>28.222651960068177</v>
      </c>
      <c r="N25">
        <v>36.245281389651119</v>
      </c>
      <c r="O25">
        <v>0</v>
      </c>
      <c r="P25">
        <v>15.116441338415926</v>
      </c>
      <c r="Q25">
        <v>0</v>
      </c>
      <c r="R25">
        <v>0</v>
      </c>
      <c r="S25">
        <v>3.8180927851170559</v>
      </c>
      <c r="T25">
        <v>0</v>
      </c>
      <c r="U25">
        <v>25.039576599870717</v>
      </c>
      <c r="V25">
        <v>0</v>
      </c>
      <c r="W25">
        <v>0</v>
      </c>
      <c r="X25">
        <v>20.000008345652468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1.1808732000000002</v>
      </c>
      <c r="AF25">
        <v>2.7224999999999997</v>
      </c>
      <c r="AG25">
        <v>13.401392159999999</v>
      </c>
      <c r="AH25">
        <v>5.8107920000000011</v>
      </c>
      <c r="AI25">
        <v>0</v>
      </c>
      <c r="AJ25">
        <v>0</v>
      </c>
      <c r="AK25">
        <v>15.76665</v>
      </c>
      <c r="AL25">
        <v>0</v>
      </c>
      <c r="AM25">
        <v>0</v>
      </c>
      <c r="AN25">
        <v>0.42086000000000007</v>
      </c>
      <c r="AO25">
        <v>0</v>
      </c>
      <c r="AP25">
        <v>1.3755378000000003</v>
      </c>
      <c r="AQ25">
        <v>2.4162499999999998</v>
      </c>
      <c r="AR25">
        <v>0.67741440000000008</v>
      </c>
      <c r="AS25">
        <v>1.5682879679999999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11.212001856066498</v>
      </c>
      <c r="BB25">
        <f t="shared" si="0"/>
        <v>272.63615407909299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5.0599235616095983</v>
      </c>
      <c r="L26">
        <v>105.00573546280772</v>
      </c>
      <c r="M26">
        <v>28.225589562638991</v>
      </c>
      <c r="N26">
        <v>36.244435874834736</v>
      </c>
      <c r="O26">
        <v>0</v>
      </c>
      <c r="P26">
        <v>15.138681022163013</v>
      </c>
      <c r="Q26">
        <v>0</v>
      </c>
      <c r="R26">
        <v>0</v>
      </c>
      <c r="S26">
        <v>3.8180927851170559</v>
      </c>
      <c r="T26">
        <v>0</v>
      </c>
      <c r="U26">
        <v>25.039576599870717</v>
      </c>
      <c r="V26">
        <v>0</v>
      </c>
      <c r="W26">
        <v>0</v>
      </c>
      <c r="X26">
        <v>20.000008345652468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1.1808732000000002</v>
      </c>
      <c r="AF26">
        <v>2.7224999999999997</v>
      </c>
      <c r="AG26">
        <v>13.401392159999999</v>
      </c>
      <c r="AH26">
        <v>10.459425599999999</v>
      </c>
      <c r="AI26">
        <v>0</v>
      </c>
      <c r="AJ26">
        <v>0</v>
      </c>
      <c r="AK26">
        <v>15.76665</v>
      </c>
      <c r="AL26">
        <v>0</v>
      </c>
      <c r="AM26">
        <v>0</v>
      </c>
      <c r="AN26">
        <v>0.42086000000000007</v>
      </c>
      <c r="AO26">
        <v>0</v>
      </c>
      <c r="AP26">
        <v>1.3755378000000003</v>
      </c>
      <c r="AQ26">
        <v>7.2487499999999994</v>
      </c>
      <c r="AR26">
        <v>0.67741440000000008</v>
      </c>
      <c r="AS26">
        <v>1.5682879679999999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11.587472873773095</v>
      </c>
      <c r="BB26">
        <f t="shared" si="0"/>
        <v>281.76626146892119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9.4116826032732774</v>
      </c>
      <c r="L27">
        <v>130.00847174405692</v>
      </c>
      <c r="M27">
        <v>28.234016068801626</v>
      </c>
      <c r="N27">
        <v>36.244435874834736</v>
      </c>
      <c r="O27">
        <v>0</v>
      </c>
      <c r="P27">
        <v>31.056940874035991</v>
      </c>
      <c r="Q27">
        <v>6.6981218404558405</v>
      </c>
      <c r="R27">
        <v>13.009022449559533</v>
      </c>
      <c r="S27">
        <v>8.1002689307021569</v>
      </c>
      <c r="T27">
        <v>0</v>
      </c>
      <c r="U27">
        <v>25.039576599870717</v>
      </c>
      <c r="V27">
        <v>0</v>
      </c>
      <c r="W27">
        <v>0</v>
      </c>
      <c r="X27">
        <v>45.257281521278848</v>
      </c>
      <c r="Y27">
        <v>0</v>
      </c>
      <c r="Z27">
        <v>0</v>
      </c>
      <c r="AA27">
        <v>0</v>
      </c>
      <c r="AB27">
        <v>0</v>
      </c>
      <c r="AC27">
        <v>0</v>
      </c>
      <c r="AD27">
        <v>2.7964513200000001</v>
      </c>
      <c r="AE27">
        <v>1.1808732000000002</v>
      </c>
      <c r="AF27">
        <v>2.7224999999999997</v>
      </c>
      <c r="AG27">
        <v>13.401392159999999</v>
      </c>
      <c r="AH27">
        <v>17.258052240000001</v>
      </c>
      <c r="AI27">
        <v>0</v>
      </c>
      <c r="AJ27">
        <v>0</v>
      </c>
      <c r="AK27">
        <v>15.76665</v>
      </c>
      <c r="AL27">
        <v>0</v>
      </c>
      <c r="AM27">
        <v>0</v>
      </c>
      <c r="AN27">
        <v>0.42086000000000007</v>
      </c>
      <c r="AO27">
        <v>0</v>
      </c>
      <c r="AP27">
        <v>1.3755378000000003</v>
      </c>
      <c r="AQ27">
        <v>12.081249999999997</v>
      </c>
      <c r="AR27">
        <v>0.67741440000000008</v>
      </c>
      <c r="AS27">
        <v>1.5682879679999999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15.891208688110828</v>
      </c>
      <c r="BB27">
        <f t="shared" si="0"/>
        <v>386.4178789067588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105.00765535003978</v>
      </c>
      <c r="M28">
        <v>28.234016068801626</v>
      </c>
      <c r="N28">
        <v>36.244435874834736</v>
      </c>
      <c r="O28">
        <v>0</v>
      </c>
      <c r="P28">
        <v>31.056940874035991</v>
      </c>
      <c r="Q28">
        <v>6.6975770071599046</v>
      </c>
      <c r="R28">
        <v>5.9946014117647062</v>
      </c>
      <c r="S28">
        <v>8.0992101775147916</v>
      </c>
      <c r="T28">
        <v>0</v>
      </c>
      <c r="U28">
        <v>25.039576599870717</v>
      </c>
      <c r="V28">
        <v>0</v>
      </c>
      <c r="W28">
        <v>0</v>
      </c>
      <c r="X28">
        <v>45.257281521278848</v>
      </c>
      <c r="Y28">
        <v>0</v>
      </c>
      <c r="Z28">
        <v>0</v>
      </c>
      <c r="AA28">
        <v>0</v>
      </c>
      <c r="AB28">
        <v>0</v>
      </c>
      <c r="AC28">
        <v>0</v>
      </c>
      <c r="AD28">
        <v>2.7964513200000001</v>
      </c>
      <c r="AE28">
        <v>1.1808732000000002</v>
      </c>
      <c r="AF28">
        <v>2.7224999999999997</v>
      </c>
      <c r="AG28">
        <v>13.401392159999999</v>
      </c>
      <c r="AH28">
        <v>24.4053264</v>
      </c>
      <c r="AI28">
        <v>0</v>
      </c>
      <c r="AJ28">
        <v>0</v>
      </c>
      <c r="AK28">
        <v>15.76665</v>
      </c>
      <c r="AL28">
        <v>0</v>
      </c>
      <c r="AM28">
        <v>0</v>
      </c>
      <c r="AN28">
        <v>0.42086000000000007</v>
      </c>
      <c r="AO28">
        <v>0</v>
      </c>
      <c r="AP28">
        <v>1.3755378000000003</v>
      </c>
      <c r="AQ28">
        <v>16.91375</v>
      </c>
      <c r="AR28">
        <v>1.3548288000000002</v>
      </c>
      <c r="AS28">
        <v>1.5682879679999999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14.75474175155145</v>
      </c>
      <c r="BB28">
        <f t="shared" si="0"/>
        <v>358.78301078174968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105.00765535003978</v>
      </c>
      <c r="M29">
        <v>28.234016068801626</v>
      </c>
      <c r="N29">
        <v>36.244435874834736</v>
      </c>
      <c r="O29">
        <v>0</v>
      </c>
      <c r="P29">
        <v>31.056940874035991</v>
      </c>
      <c r="Q29">
        <v>0</v>
      </c>
      <c r="R29">
        <v>0</v>
      </c>
      <c r="S29">
        <v>0</v>
      </c>
      <c r="T29">
        <v>0</v>
      </c>
      <c r="U29">
        <v>25.039576599870717</v>
      </c>
      <c r="V29">
        <v>0</v>
      </c>
      <c r="W29">
        <v>0</v>
      </c>
      <c r="X29">
        <v>45.257281521278848</v>
      </c>
      <c r="Y29">
        <v>0</v>
      </c>
      <c r="Z29">
        <v>0</v>
      </c>
      <c r="AA29">
        <v>0</v>
      </c>
      <c r="AB29">
        <v>0</v>
      </c>
      <c r="AC29">
        <v>0</v>
      </c>
      <c r="AD29">
        <v>5.5929026400000001</v>
      </c>
      <c r="AE29">
        <v>4.3298683999999996</v>
      </c>
      <c r="AF29">
        <v>5.4449999999999994</v>
      </c>
      <c r="AG29">
        <v>13.401392159999999</v>
      </c>
      <c r="AH29">
        <v>35.881640600000004</v>
      </c>
      <c r="AI29">
        <v>0</v>
      </c>
      <c r="AJ29">
        <v>0</v>
      </c>
      <c r="AK29">
        <v>15.76665</v>
      </c>
      <c r="AL29">
        <v>0</v>
      </c>
      <c r="AM29">
        <v>0</v>
      </c>
      <c r="AN29">
        <v>0.42086000000000007</v>
      </c>
      <c r="AO29">
        <v>0</v>
      </c>
      <c r="AP29">
        <v>1.3755378000000003</v>
      </c>
      <c r="AQ29">
        <v>19.098039999999994</v>
      </c>
      <c r="AR29">
        <v>12.193459199999999</v>
      </c>
      <c r="AS29">
        <v>1.5682879679999999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15.243585379595533</v>
      </c>
      <c r="BB29">
        <f t="shared" si="0"/>
        <v>370.66995967726621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9.4117953768210381</v>
      </c>
      <c r="L30">
        <v>193.99190283400813</v>
      </c>
      <c r="M30">
        <v>28.234016068801626</v>
      </c>
      <c r="N30">
        <v>36.244435874834736</v>
      </c>
      <c r="O30">
        <v>0</v>
      </c>
      <c r="P30">
        <v>31.056940874035991</v>
      </c>
      <c r="Q30">
        <v>5.885266245252307</v>
      </c>
      <c r="R30">
        <v>13.006289887088855</v>
      </c>
      <c r="S30">
        <v>8.0992101775147916</v>
      </c>
      <c r="T30">
        <v>0</v>
      </c>
      <c r="U30">
        <v>25.039576599870717</v>
      </c>
      <c r="V30">
        <v>0</v>
      </c>
      <c r="W30">
        <v>0</v>
      </c>
      <c r="X30">
        <v>45.257281521278848</v>
      </c>
      <c r="Y30">
        <v>0</v>
      </c>
      <c r="Z30">
        <v>0</v>
      </c>
      <c r="AA30">
        <v>0</v>
      </c>
      <c r="AB30">
        <v>4.0405682719999989</v>
      </c>
      <c r="AC30">
        <v>2.9691613119999998</v>
      </c>
      <c r="AD30">
        <v>8.3893539599999993</v>
      </c>
      <c r="AE30">
        <v>8.659736800000001</v>
      </c>
      <c r="AF30">
        <v>8.1675000000000004</v>
      </c>
      <c r="AG30">
        <v>13.401392159999999</v>
      </c>
      <c r="AH30">
        <v>35.881640600000004</v>
      </c>
      <c r="AI30">
        <v>0</v>
      </c>
      <c r="AJ30">
        <v>0</v>
      </c>
      <c r="AK30">
        <v>15.76665</v>
      </c>
      <c r="AL30">
        <v>0</v>
      </c>
      <c r="AM30">
        <v>0</v>
      </c>
      <c r="AN30">
        <v>0.42086000000000007</v>
      </c>
      <c r="AO30">
        <v>0</v>
      </c>
      <c r="AP30">
        <v>1.3755378000000003</v>
      </c>
      <c r="AQ30">
        <v>19.098039999999994</v>
      </c>
      <c r="AR30">
        <v>12.193459199999999</v>
      </c>
      <c r="AS30">
        <v>1.5682879679999999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20.862277176802369</v>
      </c>
      <c r="BB30">
        <f t="shared" si="0"/>
        <v>507.29662635470476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9.4116993846574584</v>
      </c>
      <c r="L31">
        <v>193.99190283400813</v>
      </c>
      <c r="M31">
        <v>28.234016068801626</v>
      </c>
      <c r="N31">
        <v>36.244435874834736</v>
      </c>
      <c r="O31">
        <v>0</v>
      </c>
      <c r="P31">
        <v>31.178741548862938</v>
      </c>
      <c r="Q31">
        <v>6.561855284671533</v>
      </c>
      <c r="R31">
        <v>13.006289887088855</v>
      </c>
      <c r="S31">
        <v>8.0992101775147916</v>
      </c>
      <c r="T31">
        <v>0</v>
      </c>
      <c r="U31">
        <v>25.039576599870717</v>
      </c>
      <c r="V31">
        <v>0</v>
      </c>
      <c r="W31">
        <v>0</v>
      </c>
      <c r="X31">
        <v>45.257281521278848</v>
      </c>
      <c r="Y31">
        <v>0</v>
      </c>
      <c r="Z31">
        <v>4.0214116799999999</v>
      </c>
      <c r="AA31">
        <v>0</v>
      </c>
      <c r="AB31">
        <v>8.0811365439999996</v>
      </c>
      <c r="AC31">
        <v>8.9164694944000011</v>
      </c>
      <c r="AD31">
        <v>11.211743379200001</v>
      </c>
      <c r="AE31">
        <v>15.167135380800001</v>
      </c>
      <c r="AF31">
        <v>9.3774999999999995</v>
      </c>
      <c r="AG31">
        <v>13.401392159999999</v>
      </c>
      <c r="AH31">
        <v>43.057968720000005</v>
      </c>
      <c r="AI31">
        <v>1.1716692</v>
      </c>
      <c r="AJ31">
        <v>0</v>
      </c>
      <c r="AK31">
        <v>15.76665</v>
      </c>
      <c r="AL31">
        <v>0</v>
      </c>
      <c r="AM31">
        <v>0</v>
      </c>
      <c r="AN31">
        <v>0.42086000000000007</v>
      </c>
      <c r="AO31">
        <v>0</v>
      </c>
      <c r="AP31">
        <v>1.3755378000000003</v>
      </c>
      <c r="AQ31">
        <v>19.098039999999994</v>
      </c>
      <c r="AR31">
        <v>0.67741440000000008</v>
      </c>
      <c r="AS31">
        <v>1.5682879679999999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21.738360095153528</v>
      </c>
      <c r="BB31">
        <f t="shared" si="0"/>
        <v>528.59986581283601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9.4117953768210381</v>
      </c>
      <c r="L32">
        <v>193.99190283400813</v>
      </c>
      <c r="M32">
        <v>28.234016068801626</v>
      </c>
      <c r="N32">
        <v>36.244435874834736</v>
      </c>
      <c r="O32">
        <v>0</v>
      </c>
      <c r="P32">
        <v>31.178741548862938</v>
      </c>
      <c r="Q32">
        <v>6.6975770071599046</v>
      </c>
      <c r="R32">
        <v>13.006289887088855</v>
      </c>
      <c r="S32">
        <v>8.0992101775147916</v>
      </c>
      <c r="T32">
        <v>0</v>
      </c>
      <c r="U32">
        <v>25.039576599870717</v>
      </c>
      <c r="V32">
        <v>0</v>
      </c>
      <c r="W32">
        <v>0</v>
      </c>
      <c r="X32">
        <v>45.257281521278848</v>
      </c>
      <c r="Y32">
        <v>0</v>
      </c>
      <c r="Z32">
        <v>4.0214116799999999</v>
      </c>
      <c r="AA32">
        <v>0</v>
      </c>
      <c r="AB32">
        <v>12.121704816000001</v>
      </c>
      <c r="AC32">
        <v>8.9164694944000011</v>
      </c>
      <c r="AD32">
        <v>11.211743379200001</v>
      </c>
      <c r="AE32">
        <v>15.167135380800001</v>
      </c>
      <c r="AF32">
        <v>9.3774999999999995</v>
      </c>
      <c r="AG32">
        <v>13.401392159999999</v>
      </c>
      <c r="AH32">
        <v>43.057968720000005</v>
      </c>
      <c r="AI32">
        <v>5.0772331999999993</v>
      </c>
      <c r="AJ32">
        <v>0</v>
      </c>
      <c r="AK32">
        <v>15.76665</v>
      </c>
      <c r="AL32">
        <v>0</v>
      </c>
      <c r="AM32">
        <v>0</v>
      </c>
      <c r="AN32">
        <v>0.42086000000000007</v>
      </c>
      <c r="AO32">
        <v>0</v>
      </c>
      <c r="AP32">
        <v>1.3755378000000003</v>
      </c>
      <c r="AQ32">
        <v>19.098039999999994</v>
      </c>
      <c r="AR32">
        <v>0.67741440000000008</v>
      </c>
      <c r="AS32">
        <v>1.5682879679999999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22.057597338675201</v>
      </c>
      <c r="BB32">
        <f t="shared" si="0"/>
        <v>536.36257855596637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9.4118019113067746</v>
      </c>
      <c r="L33">
        <v>193.99190283400813</v>
      </c>
      <c r="M33">
        <v>28.234016068801626</v>
      </c>
      <c r="N33">
        <v>36.244435874834736</v>
      </c>
      <c r="O33">
        <v>0</v>
      </c>
      <c r="P33">
        <v>31.178741548862938</v>
      </c>
      <c r="Q33">
        <v>6.6975770071599046</v>
      </c>
      <c r="R33">
        <v>13.006289887088855</v>
      </c>
      <c r="S33">
        <v>8.0992101775147916</v>
      </c>
      <c r="T33">
        <v>0</v>
      </c>
      <c r="U33">
        <v>25.039576599870717</v>
      </c>
      <c r="V33">
        <v>0</v>
      </c>
      <c r="W33">
        <v>0</v>
      </c>
      <c r="X33">
        <v>45.257281521278848</v>
      </c>
      <c r="Y33">
        <v>0</v>
      </c>
      <c r="Z33">
        <v>4.0214116799999999</v>
      </c>
      <c r="AA33">
        <v>0</v>
      </c>
      <c r="AB33">
        <v>12.121704816000001</v>
      </c>
      <c r="AC33">
        <v>8.9164694944000011</v>
      </c>
      <c r="AD33">
        <v>11.211743379200001</v>
      </c>
      <c r="AE33">
        <v>15.167135380800001</v>
      </c>
      <c r="AF33">
        <v>9.3774999999999995</v>
      </c>
      <c r="AG33">
        <v>13.401392159999999</v>
      </c>
      <c r="AH33">
        <v>43.057968720000005</v>
      </c>
      <c r="AI33">
        <v>5.0772331999999993</v>
      </c>
      <c r="AJ33">
        <v>0</v>
      </c>
      <c r="AK33">
        <v>15.76665</v>
      </c>
      <c r="AL33">
        <v>0</v>
      </c>
      <c r="AM33">
        <v>0</v>
      </c>
      <c r="AN33">
        <v>0.42086000000000007</v>
      </c>
      <c r="AO33">
        <v>0</v>
      </c>
      <c r="AP33">
        <v>1.3755378000000003</v>
      </c>
      <c r="AQ33">
        <v>19.098039999999994</v>
      </c>
      <c r="AR33">
        <v>0.67741440000000008</v>
      </c>
      <c r="AS33">
        <v>1.5682879679999999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22.057597602153884</v>
      </c>
      <c r="BB33">
        <f t="shared" si="0"/>
        <v>536.36258482697338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9.4117953768210381</v>
      </c>
      <c r="L34">
        <v>193.99190283400813</v>
      </c>
      <c r="M34">
        <v>28.234016068801626</v>
      </c>
      <c r="N34">
        <v>36.244435874834736</v>
      </c>
      <c r="O34">
        <v>0</v>
      </c>
      <c r="P34">
        <v>31.178741548862938</v>
      </c>
      <c r="Q34">
        <v>6.6975770071599046</v>
      </c>
      <c r="R34">
        <v>13.006289887088855</v>
      </c>
      <c r="S34">
        <v>8.0992101775147916</v>
      </c>
      <c r="T34">
        <v>0</v>
      </c>
      <c r="U34">
        <v>25.039576599870717</v>
      </c>
      <c r="V34">
        <v>0</v>
      </c>
      <c r="W34">
        <v>0</v>
      </c>
      <c r="X34">
        <v>45.257281521278848</v>
      </c>
      <c r="Y34">
        <v>0</v>
      </c>
      <c r="Z34">
        <v>6.0321175199999999</v>
      </c>
      <c r="AA34">
        <v>0</v>
      </c>
      <c r="AB34">
        <v>12.121704816000001</v>
      </c>
      <c r="AC34">
        <v>8.9164694944000011</v>
      </c>
      <c r="AD34">
        <v>11.211743379200001</v>
      </c>
      <c r="AE34">
        <v>15.167135380800001</v>
      </c>
      <c r="AF34">
        <v>9.3774999999999995</v>
      </c>
      <c r="AG34">
        <v>13.401392159999999</v>
      </c>
      <c r="AH34">
        <v>35.881640600000004</v>
      </c>
      <c r="AI34">
        <v>5.0772331999999993</v>
      </c>
      <c r="AJ34">
        <v>0</v>
      </c>
      <c r="AK34">
        <v>15.76665</v>
      </c>
      <c r="AL34">
        <v>0</v>
      </c>
      <c r="AM34">
        <v>0</v>
      </c>
      <c r="AN34">
        <v>0.42086000000000007</v>
      </c>
      <c r="AO34">
        <v>0</v>
      </c>
      <c r="AP34">
        <v>1.3755378000000003</v>
      </c>
      <c r="AQ34">
        <v>19.098039999999994</v>
      </c>
      <c r="AR34">
        <v>0.67741440000000008</v>
      </c>
      <c r="AS34">
        <v>1.5682879679999999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21.853555396675198</v>
      </c>
      <c r="BB34">
        <f t="shared" si="0"/>
        <v>531.40099821796639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9.4117953768210381</v>
      </c>
      <c r="L35">
        <v>193.99190283400813</v>
      </c>
      <c r="M35">
        <v>28.234016068801626</v>
      </c>
      <c r="N35">
        <v>36.244435874834736</v>
      </c>
      <c r="O35">
        <v>0</v>
      </c>
      <c r="P35">
        <v>31.178741548862938</v>
      </c>
      <c r="Q35">
        <v>6.6975770071599046</v>
      </c>
      <c r="R35">
        <v>13.006289887088855</v>
      </c>
      <c r="S35">
        <v>8.0992101775147916</v>
      </c>
      <c r="T35">
        <v>0</v>
      </c>
      <c r="U35">
        <v>25.039576599870717</v>
      </c>
      <c r="V35">
        <v>0</v>
      </c>
      <c r="W35">
        <v>0</v>
      </c>
      <c r="X35">
        <v>45.257281521278848</v>
      </c>
      <c r="Y35">
        <v>0</v>
      </c>
      <c r="Z35">
        <v>6.0321175199999999</v>
      </c>
      <c r="AA35">
        <v>0</v>
      </c>
      <c r="AB35">
        <v>12.121704816000001</v>
      </c>
      <c r="AC35">
        <v>8.9164694944000011</v>
      </c>
      <c r="AD35">
        <v>11.211743379200001</v>
      </c>
      <c r="AE35">
        <v>15.167135380800001</v>
      </c>
      <c r="AF35">
        <v>9.3774999999999995</v>
      </c>
      <c r="AG35">
        <v>13.401392159999999</v>
      </c>
      <c r="AH35">
        <v>28.70531248</v>
      </c>
      <c r="AI35">
        <v>5.0772331999999993</v>
      </c>
      <c r="AJ35">
        <v>0</v>
      </c>
      <c r="AK35">
        <v>15.76665</v>
      </c>
      <c r="AL35">
        <v>0</v>
      </c>
      <c r="AM35">
        <v>0</v>
      </c>
      <c r="AN35">
        <v>0.42086000000000007</v>
      </c>
      <c r="AO35">
        <v>0</v>
      </c>
      <c r="AP35">
        <v>1.3755378000000003</v>
      </c>
      <c r="AQ35">
        <v>19.098039999999994</v>
      </c>
      <c r="AR35">
        <v>12.193459199999999</v>
      </c>
      <c r="AS35">
        <v>7.5112739519999989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22.259721780675193</v>
      </c>
      <c r="BB35">
        <f t="shared" si="0"/>
        <v>541.27753449796637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9.4117953768210381</v>
      </c>
      <c r="L36">
        <v>193.99190283400813</v>
      </c>
      <c r="M36">
        <v>28.234016068801626</v>
      </c>
      <c r="N36">
        <v>36.244435874834736</v>
      </c>
      <c r="O36">
        <v>0</v>
      </c>
      <c r="P36">
        <v>31.178741548862938</v>
      </c>
      <c r="Q36">
        <v>6.6975770071599046</v>
      </c>
      <c r="R36">
        <v>13.006289887088855</v>
      </c>
      <c r="S36">
        <v>8.0992101775147916</v>
      </c>
      <c r="T36">
        <v>0</v>
      </c>
      <c r="U36">
        <v>25.039576599870717</v>
      </c>
      <c r="V36">
        <v>0</v>
      </c>
      <c r="W36">
        <v>0</v>
      </c>
      <c r="X36">
        <v>45.257281521278848</v>
      </c>
      <c r="Y36">
        <v>0</v>
      </c>
      <c r="Z36">
        <v>2.01070584</v>
      </c>
      <c r="AA36">
        <v>0</v>
      </c>
      <c r="AB36">
        <v>8.0565986800000005</v>
      </c>
      <c r="AC36">
        <v>5.9383226240000004</v>
      </c>
      <c r="AD36">
        <v>8.3893539599999993</v>
      </c>
      <c r="AE36">
        <v>15.167135380800001</v>
      </c>
      <c r="AF36">
        <v>9.3774999999999995</v>
      </c>
      <c r="AG36">
        <v>13.401392159999999</v>
      </c>
      <c r="AH36">
        <v>28.70531248</v>
      </c>
      <c r="AI36">
        <v>1.1716692</v>
      </c>
      <c r="AJ36">
        <v>0</v>
      </c>
      <c r="AK36">
        <v>15.76665</v>
      </c>
      <c r="AL36">
        <v>0</v>
      </c>
      <c r="AM36">
        <v>0</v>
      </c>
      <c r="AN36">
        <v>0.42086000000000007</v>
      </c>
      <c r="AO36">
        <v>0</v>
      </c>
      <c r="AP36">
        <v>1.3755378000000003</v>
      </c>
      <c r="AQ36">
        <v>19.098039999999994</v>
      </c>
      <c r="AR36">
        <v>12.193459199999999</v>
      </c>
      <c r="AS36">
        <v>7.5112739519999989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21.556912931075189</v>
      </c>
      <c r="BB36">
        <f t="shared" si="0"/>
        <v>524.18772524196652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9.4117953768210381</v>
      </c>
      <c r="L37">
        <v>193.99190283400813</v>
      </c>
      <c r="M37">
        <v>28.234016068801626</v>
      </c>
      <c r="N37">
        <v>36.244435874834736</v>
      </c>
      <c r="O37">
        <v>0</v>
      </c>
      <c r="P37">
        <v>31.178741548862938</v>
      </c>
      <c r="Q37">
        <v>6.6975770071599046</v>
      </c>
      <c r="R37">
        <v>13.006289887088855</v>
      </c>
      <c r="S37">
        <v>8.0992101775147916</v>
      </c>
      <c r="T37">
        <v>0</v>
      </c>
      <c r="U37">
        <v>25.039576599870717</v>
      </c>
      <c r="V37">
        <v>0</v>
      </c>
      <c r="W37">
        <v>0</v>
      </c>
      <c r="X37">
        <v>45.257281521278848</v>
      </c>
      <c r="Y37">
        <v>0</v>
      </c>
      <c r="Z37">
        <v>0</v>
      </c>
      <c r="AA37">
        <v>0</v>
      </c>
      <c r="AB37">
        <v>4.0446579160000002</v>
      </c>
      <c r="AC37">
        <v>2.9691613119999998</v>
      </c>
      <c r="AD37">
        <v>2.7964513200000001</v>
      </c>
      <c r="AE37">
        <v>8.659736800000001</v>
      </c>
      <c r="AF37">
        <v>5.4449999999999994</v>
      </c>
      <c r="AG37">
        <v>13.401392159999999</v>
      </c>
      <c r="AH37">
        <v>21.528984360000003</v>
      </c>
      <c r="AI37">
        <v>0</v>
      </c>
      <c r="AJ37">
        <v>0</v>
      </c>
      <c r="AK37">
        <v>15.76665</v>
      </c>
      <c r="AL37">
        <v>0</v>
      </c>
      <c r="AM37">
        <v>0</v>
      </c>
      <c r="AN37">
        <v>0.42086000000000007</v>
      </c>
      <c r="AO37">
        <v>0</v>
      </c>
      <c r="AP37">
        <v>1.3755378000000003</v>
      </c>
      <c r="AQ37">
        <v>19.098039999999994</v>
      </c>
      <c r="AR37">
        <v>0.67741440000000008</v>
      </c>
      <c r="AS37">
        <v>7.5112739519999989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19.78381173627519</v>
      </c>
      <c r="BB37">
        <f t="shared" si="0"/>
        <v>481.07217517996645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9.4117953768210381</v>
      </c>
      <c r="L38">
        <v>193.99190283400813</v>
      </c>
      <c r="M38">
        <v>28.234016068801626</v>
      </c>
      <c r="N38">
        <v>36.244435874834736</v>
      </c>
      <c r="O38">
        <v>0</v>
      </c>
      <c r="P38">
        <v>31.178741548862938</v>
      </c>
      <c r="Q38">
        <v>6.6975770071599046</v>
      </c>
      <c r="R38">
        <v>13.006289887088855</v>
      </c>
      <c r="S38">
        <v>8.0992101775147916</v>
      </c>
      <c r="T38">
        <v>0</v>
      </c>
      <c r="U38">
        <v>25.039576599870717</v>
      </c>
      <c r="V38">
        <v>0</v>
      </c>
      <c r="W38">
        <v>0</v>
      </c>
      <c r="X38">
        <v>45.257281521278848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4.3298683999999996</v>
      </c>
      <c r="AF38">
        <v>5.4449999999999994</v>
      </c>
      <c r="AG38">
        <v>13.401392159999999</v>
      </c>
      <c r="AH38">
        <v>14.00400872</v>
      </c>
      <c r="AI38">
        <v>0</v>
      </c>
      <c r="AJ38">
        <v>0</v>
      </c>
      <c r="AK38">
        <v>15.76665</v>
      </c>
      <c r="AL38">
        <v>0</v>
      </c>
      <c r="AM38">
        <v>0</v>
      </c>
      <c r="AN38">
        <v>0.42086000000000007</v>
      </c>
      <c r="AO38">
        <v>0</v>
      </c>
      <c r="AP38">
        <v>1.3755378000000003</v>
      </c>
      <c r="AQ38">
        <v>19.098039999999994</v>
      </c>
      <c r="AR38">
        <v>0.67741440000000008</v>
      </c>
      <c r="AS38">
        <v>7.5112739519999989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18.928039463075187</v>
      </c>
      <c r="BB38">
        <f t="shared" si="0"/>
        <v>460.26283286516644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9.4117953768210381</v>
      </c>
      <c r="L39">
        <v>193.99190283400813</v>
      </c>
      <c r="M39">
        <v>28.234016068801626</v>
      </c>
      <c r="N39">
        <v>36.244435874834736</v>
      </c>
      <c r="O39">
        <v>0</v>
      </c>
      <c r="P39">
        <v>31.178741548862938</v>
      </c>
      <c r="Q39">
        <v>6.6975770071599046</v>
      </c>
      <c r="R39">
        <v>13.006289887088855</v>
      </c>
      <c r="S39">
        <v>8.0992101775147916</v>
      </c>
      <c r="T39">
        <v>0</v>
      </c>
      <c r="U39">
        <v>25.039576599870717</v>
      </c>
      <c r="V39">
        <v>0</v>
      </c>
      <c r="W39">
        <v>0</v>
      </c>
      <c r="X39">
        <v>45.257281521278848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1.1808732000000002</v>
      </c>
      <c r="AF39">
        <v>5.4449999999999994</v>
      </c>
      <c r="AG39">
        <v>13.401392159999999</v>
      </c>
      <c r="AH39">
        <v>6.3918711999999989</v>
      </c>
      <c r="AI39">
        <v>0</v>
      </c>
      <c r="AJ39">
        <v>0</v>
      </c>
      <c r="AK39">
        <v>15.76665</v>
      </c>
      <c r="AL39">
        <v>0</v>
      </c>
      <c r="AM39">
        <v>0</v>
      </c>
      <c r="AN39">
        <v>0.42086000000000007</v>
      </c>
      <c r="AO39">
        <v>0</v>
      </c>
      <c r="AP39">
        <v>1.3755378000000003</v>
      </c>
      <c r="AQ39">
        <v>19.098039999999994</v>
      </c>
      <c r="AR39">
        <v>0.67741440000000008</v>
      </c>
      <c r="AS39">
        <v>3.0953052000000003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18.328544286275189</v>
      </c>
      <c r="BB39">
        <f t="shared" si="0"/>
        <v>445.68522656996646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9.4117953768210381</v>
      </c>
      <c r="L40">
        <v>193.99190283400813</v>
      </c>
      <c r="M40">
        <v>28.234016068801626</v>
      </c>
      <c r="N40">
        <v>36.244435874834736</v>
      </c>
      <c r="O40">
        <v>0</v>
      </c>
      <c r="P40">
        <v>31.178741548862938</v>
      </c>
      <c r="Q40">
        <v>6.6975770071599046</v>
      </c>
      <c r="R40">
        <v>13.006289887088855</v>
      </c>
      <c r="S40">
        <v>8.0992101775147916</v>
      </c>
      <c r="T40">
        <v>0</v>
      </c>
      <c r="U40">
        <v>25.039576599870717</v>
      </c>
      <c r="V40">
        <v>0</v>
      </c>
      <c r="W40">
        <v>0</v>
      </c>
      <c r="X40">
        <v>45.257281521278848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1.1808732000000002</v>
      </c>
      <c r="AF40">
        <v>5.4449999999999994</v>
      </c>
      <c r="AG40">
        <v>13.401392159999999</v>
      </c>
      <c r="AH40">
        <v>0</v>
      </c>
      <c r="AI40">
        <v>0</v>
      </c>
      <c r="AJ40">
        <v>0</v>
      </c>
      <c r="AK40">
        <v>15.76665</v>
      </c>
      <c r="AL40">
        <v>0</v>
      </c>
      <c r="AM40">
        <v>0</v>
      </c>
      <c r="AN40">
        <v>0.42086000000000007</v>
      </c>
      <c r="AO40">
        <v>0</v>
      </c>
      <c r="AP40">
        <v>1.3755378000000003</v>
      </c>
      <c r="AQ40">
        <v>19.098039999999994</v>
      </c>
      <c r="AR40">
        <v>0.67741440000000008</v>
      </c>
      <c r="AS40">
        <v>3.0953052000000003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18.076065373875192</v>
      </c>
      <c r="BB40">
        <f t="shared" si="0"/>
        <v>439.54583428236646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9.4117690063976198</v>
      </c>
      <c r="L41">
        <v>194.0050746504441</v>
      </c>
      <c r="M41">
        <v>28.234016068801626</v>
      </c>
      <c r="N41">
        <v>36.244435874834736</v>
      </c>
      <c r="O41">
        <v>0</v>
      </c>
      <c r="P41">
        <v>31.178741548862938</v>
      </c>
      <c r="Q41">
        <v>6.6975770071599046</v>
      </c>
      <c r="R41">
        <v>13.006289887088855</v>
      </c>
      <c r="S41">
        <v>8.0992101775147916</v>
      </c>
      <c r="T41">
        <v>0</v>
      </c>
      <c r="U41">
        <v>25.039576599870717</v>
      </c>
      <c r="V41">
        <v>0</v>
      </c>
      <c r="W41">
        <v>0</v>
      </c>
      <c r="X41">
        <v>45.257281521278848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1.1808732000000002</v>
      </c>
      <c r="AF41">
        <v>5.4449999999999994</v>
      </c>
      <c r="AG41">
        <v>13.401392159999999</v>
      </c>
      <c r="AH41">
        <v>0</v>
      </c>
      <c r="AI41">
        <v>0</v>
      </c>
      <c r="AJ41">
        <v>0</v>
      </c>
      <c r="AK41">
        <v>15.76665</v>
      </c>
      <c r="AL41">
        <v>0</v>
      </c>
      <c r="AM41">
        <v>0</v>
      </c>
      <c r="AN41">
        <v>0.42086000000000007</v>
      </c>
      <c r="AO41">
        <v>0</v>
      </c>
      <c r="AP41">
        <v>1.3755378000000003</v>
      </c>
      <c r="AQ41">
        <v>19.098039999999994</v>
      </c>
      <c r="AR41">
        <v>0.67741440000000008</v>
      </c>
      <c r="AS41">
        <v>3.0953052000000003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18.076584629147732</v>
      </c>
      <c r="BB41">
        <f t="shared" si="0"/>
        <v>439.55846047310638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9.4117690063976198</v>
      </c>
      <c r="L42">
        <v>194.0050746504441</v>
      </c>
      <c r="M42">
        <v>28.234016068801626</v>
      </c>
      <c r="N42">
        <v>36.244435874834736</v>
      </c>
      <c r="O42">
        <v>0</v>
      </c>
      <c r="P42">
        <v>31.178741548862938</v>
      </c>
      <c r="Q42">
        <v>6.6975770071599046</v>
      </c>
      <c r="R42">
        <v>13.006289887088855</v>
      </c>
      <c r="S42">
        <v>8.0992101775147916</v>
      </c>
      <c r="T42">
        <v>0</v>
      </c>
      <c r="U42">
        <v>25.039576599870717</v>
      </c>
      <c r="V42">
        <v>0</v>
      </c>
      <c r="W42">
        <v>0</v>
      </c>
      <c r="X42">
        <v>45.257281521278848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1.1808732000000002</v>
      </c>
      <c r="AF42">
        <v>5.4449999999999994</v>
      </c>
      <c r="AG42">
        <v>13.401392159999999</v>
      </c>
      <c r="AH42">
        <v>0</v>
      </c>
      <c r="AI42">
        <v>0</v>
      </c>
      <c r="AJ42">
        <v>0</v>
      </c>
      <c r="AK42">
        <v>15.76665</v>
      </c>
      <c r="AL42">
        <v>0</v>
      </c>
      <c r="AM42">
        <v>0</v>
      </c>
      <c r="AN42">
        <v>0.42086000000000007</v>
      </c>
      <c r="AO42">
        <v>0</v>
      </c>
      <c r="AP42">
        <v>1.3755378000000003</v>
      </c>
      <c r="AQ42">
        <v>19.098039999999994</v>
      </c>
      <c r="AR42">
        <v>12.193459199999999</v>
      </c>
      <c r="AS42">
        <v>3.0953052000000003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18.53146839874773</v>
      </c>
      <c r="BB42">
        <f t="shared" si="0"/>
        <v>450.61962150350638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9.4117690063976198</v>
      </c>
      <c r="L43">
        <v>194.0050746504441</v>
      </c>
      <c r="M43">
        <v>28.234016068801626</v>
      </c>
      <c r="N43">
        <v>36.244435874834736</v>
      </c>
      <c r="O43">
        <v>0</v>
      </c>
      <c r="P43">
        <v>20.709162424803335</v>
      </c>
      <c r="Q43">
        <v>6.6975770071599046</v>
      </c>
      <c r="R43">
        <v>13.006289887088855</v>
      </c>
      <c r="S43">
        <v>8.0992101775147916</v>
      </c>
      <c r="T43">
        <v>0</v>
      </c>
      <c r="U43">
        <v>25.039576599870717</v>
      </c>
      <c r="V43">
        <v>0</v>
      </c>
      <c r="W43">
        <v>0</v>
      </c>
      <c r="X43">
        <v>45.257281521278848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1.1808732000000002</v>
      </c>
      <c r="AF43">
        <v>5.4449999999999994</v>
      </c>
      <c r="AG43">
        <v>13.401392159999999</v>
      </c>
      <c r="AH43">
        <v>0</v>
      </c>
      <c r="AI43">
        <v>0</v>
      </c>
      <c r="AJ43">
        <v>0</v>
      </c>
      <c r="AK43">
        <v>15.76665</v>
      </c>
      <c r="AL43">
        <v>0</v>
      </c>
      <c r="AM43">
        <v>0</v>
      </c>
      <c r="AN43">
        <v>0.42086000000000007</v>
      </c>
      <c r="AO43">
        <v>0</v>
      </c>
      <c r="AP43">
        <v>2.5545701999999997</v>
      </c>
      <c r="AQ43">
        <v>14.323529999999998</v>
      </c>
      <c r="AR43">
        <v>12.193459199999999</v>
      </c>
      <c r="AS43">
        <v>3.0953052000000003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17.975898504733738</v>
      </c>
      <c r="BB43">
        <f t="shared" si="0"/>
        <v>437.11013467346083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9.4117690063976198</v>
      </c>
      <c r="L44">
        <v>194.0050746504441</v>
      </c>
      <c r="M44">
        <v>28.234016068801626</v>
      </c>
      <c r="N44">
        <v>36.244435874834736</v>
      </c>
      <c r="O44">
        <v>0</v>
      </c>
      <c r="P44">
        <v>20.709162424803335</v>
      </c>
      <c r="Q44">
        <v>6.6975770071599046</v>
      </c>
      <c r="R44">
        <v>13.006289887088855</v>
      </c>
      <c r="S44">
        <v>8.0992101775147916</v>
      </c>
      <c r="T44">
        <v>0</v>
      </c>
      <c r="U44">
        <v>25.039576599870717</v>
      </c>
      <c r="V44">
        <v>0</v>
      </c>
      <c r="W44">
        <v>0</v>
      </c>
      <c r="X44">
        <v>45.257281521278848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1.1808732000000002</v>
      </c>
      <c r="AF44">
        <v>5.4449999999999994</v>
      </c>
      <c r="AG44">
        <v>13.401392159999999</v>
      </c>
      <c r="AH44">
        <v>0</v>
      </c>
      <c r="AI44">
        <v>0</v>
      </c>
      <c r="AJ44">
        <v>0</v>
      </c>
      <c r="AK44">
        <v>15.76665</v>
      </c>
      <c r="AL44">
        <v>0</v>
      </c>
      <c r="AM44">
        <v>0</v>
      </c>
      <c r="AN44">
        <v>0.42086000000000007</v>
      </c>
      <c r="AO44">
        <v>0</v>
      </c>
      <c r="AP44">
        <v>2.5545701999999997</v>
      </c>
      <c r="AQ44">
        <v>14.323529999999998</v>
      </c>
      <c r="AR44">
        <v>0.67741440000000008</v>
      </c>
      <c r="AS44">
        <v>3.0953052000000003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17.52101473513374</v>
      </c>
      <c r="BB44">
        <f t="shared" si="0"/>
        <v>426.04897364306078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9.4117690063976198</v>
      </c>
      <c r="L45">
        <v>193.9919028340081</v>
      </c>
      <c r="M45">
        <v>28.234016068801626</v>
      </c>
      <c r="N45">
        <v>36.244435874834736</v>
      </c>
      <c r="O45">
        <v>0</v>
      </c>
      <c r="P45">
        <v>20.709162424803335</v>
      </c>
      <c r="Q45">
        <v>6.6981218404558405</v>
      </c>
      <c r="R45">
        <v>13.008691206543965</v>
      </c>
      <c r="S45">
        <v>8.1002689307021569</v>
      </c>
      <c r="T45">
        <v>0</v>
      </c>
      <c r="U45">
        <v>25.039576599870717</v>
      </c>
      <c r="V45">
        <v>0</v>
      </c>
      <c r="W45">
        <v>0</v>
      </c>
      <c r="X45">
        <v>45.257281521278848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1.1808732000000002</v>
      </c>
      <c r="AF45">
        <v>5.4449999999999994</v>
      </c>
      <c r="AG45">
        <v>13.401392159999999</v>
      </c>
      <c r="AH45">
        <v>0</v>
      </c>
      <c r="AI45">
        <v>0</v>
      </c>
      <c r="AJ45">
        <v>0</v>
      </c>
      <c r="AK45">
        <v>15.76665</v>
      </c>
      <c r="AL45">
        <v>0</v>
      </c>
      <c r="AM45">
        <v>0</v>
      </c>
      <c r="AN45">
        <v>0.42086000000000007</v>
      </c>
      <c r="AO45">
        <v>0</v>
      </c>
      <c r="AP45">
        <v>2.5545701999999997</v>
      </c>
      <c r="AQ45">
        <v>14.323529999999998</v>
      </c>
      <c r="AR45">
        <v>1.3548288000000002</v>
      </c>
      <c r="AS45">
        <v>3.0953052000000003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17.547410089739191</v>
      </c>
      <c r="BB45">
        <f t="shared" si="0"/>
        <v>426.69082577795774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9.4117690063976198</v>
      </c>
      <c r="L46">
        <v>193.9919028340081</v>
      </c>
      <c r="M46">
        <v>28.234016068801626</v>
      </c>
      <c r="N46">
        <v>36.244435874834736</v>
      </c>
      <c r="O46">
        <v>0</v>
      </c>
      <c r="P46">
        <v>20.709162424803335</v>
      </c>
      <c r="Q46">
        <v>6.6981218404558405</v>
      </c>
      <c r="R46">
        <v>13.008691206543965</v>
      </c>
      <c r="S46">
        <v>8.1002689307021569</v>
      </c>
      <c r="T46">
        <v>0</v>
      </c>
      <c r="U46">
        <v>25.039576599870717</v>
      </c>
      <c r="V46">
        <v>0</v>
      </c>
      <c r="W46">
        <v>0</v>
      </c>
      <c r="X46">
        <v>45.257281521278848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1.1808732000000002</v>
      </c>
      <c r="AF46">
        <v>5.4449999999999994</v>
      </c>
      <c r="AG46">
        <v>13.401392159999999</v>
      </c>
      <c r="AH46">
        <v>0</v>
      </c>
      <c r="AI46">
        <v>0</v>
      </c>
      <c r="AJ46">
        <v>0</v>
      </c>
      <c r="AK46">
        <v>15.76665</v>
      </c>
      <c r="AL46">
        <v>0</v>
      </c>
      <c r="AM46">
        <v>0</v>
      </c>
      <c r="AN46">
        <v>0.42086000000000007</v>
      </c>
      <c r="AO46">
        <v>0</v>
      </c>
      <c r="AP46">
        <v>2.5545701999999997</v>
      </c>
      <c r="AQ46">
        <v>14.323529999999998</v>
      </c>
      <c r="AR46">
        <v>1.3548288000000002</v>
      </c>
      <c r="AS46">
        <v>3.0953052000000003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17.547410089739191</v>
      </c>
      <c r="BB46">
        <f t="shared" si="0"/>
        <v>426.69082577795774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9.4117690063976198</v>
      </c>
      <c r="L47">
        <v>193.99228446367974</v>
      </c>
      <c r="M47">
        <v>28.234016068801626</v>
      </c>
      <c r="N47">
        <v>36.244435874834736</v>
      </c>
      <c r="O47">
        <v>0</v>
      </c>
      <c r="P47">
        <v>20.709162424803335</v>
      </c>
      <c r="Q47">
        <v>6.6981218404558405</v>
      </c>
      <c r="R47">
        <v>13.008691206543965</v>
      </c>
      <c r="S47">
        <v>8.1002689307021569</v>
      </c>
      <c r="T47">
        <v>0</v>
      </c>
      <c r="U47">
        <v>25.039576599870717</v>
      </c>
      <c r="V47">
        <v>0</v>
      </c>
      <c r="W47">
        <v>0</v>
      </c>
      <c r="X47">
        <v>45.257281521278848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1.1808732000000002</v>
      </c>
      <c r="AF47">
        <v>2.7224999999999997</v>
      </c>
      <c r="AG47">
        <v>13.401392159999999</v>
      </c>
      <c r="AH47">
        <v>0</v>
      </c>
      <c r="AI47">
        <v>0</v>
      </c>
      <c r="AJ47">
        <v>0</v>
      </c>
      <c r="AK47">
        <v>15.76665</v>
      </c>
      <c r="AL47">
        <v>0</v>
      </c>
      <c r="AM47">
        <v>0</v>
      </c>
      <c r="AN47">
        <v>0.42086000000000007</v>
      </c>
      <c r="AO47">
        <v>0</v>
      </c>
      <c r="AP47">
        <v>1.3755378000000003</v>
      </c>
      <c r="AQ47">
        <v>14.323529999999998</v>
      </c>
      <c r="AR47">
        <v>0.84676799999999985</v>
      </c>
      <c r="AS47">
        <v>1.5682879679999999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17.312928892511231</v>
      </c>
      <c r="BB47">
        <f t="shared" si="0"/>
        <v>420.98907817285738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9.4117690063976198</v>
      </c>
      <c r="L48">
        <v>193.99228446367974</v>
      </c>
      <c r="M48">
        <v>28.234016068801626</v>
      </c>
      <c r="N48">
        <v>36.244435874834736</v>
      </c>
      <c r="O48">
        <v>0</v>
      </c>
      <c r="P48">
        <v>20.709162424803335</v>
      </c>
      <c r="Q48">
        <v>6.6981218404558405</v>
      </c>
      <c r="R48">
        <v>13.008691206543965</v>
      </c>
      <c r="S48">
        <v>8.1002689307021569</v>
      </c>
      <c r="T48">
        <v>0</v>
      </c>
      <c r="U48">
        <v>25.039576599870717</v>
      </c>
      <c r="V48">
        <v>0</v>
      </c>
      <c r="W48">
        <v>0</v>
      </c>
      <c r="X48">
        <v>45.257281521278848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1.1808732000000002</v>
      </c>
      <c r="AF48">
        <v>2.7224999999999997</v>
      </c>
      <c r="AG48">
        <v>13.401392159999999</v>
      </c>
      <c r="AH48">
        <v>0</v>
      </c>
      <c r="AI48">
        <v>0</v>
      </c>
      <c r="AJ48">
        <v>0</v>
      </c>
      <c r="AK48">
        <v>15.76665</v>
      </c>
      <c r="AL48">
        <v>0</v>
      </c>
      <c r="AM48">
        <v>0</v>
      </c>
      <c r="AN48">
        <v>0.42086000000000007</v>
      </c>
      <c r="AO48">
        <v>0</v>
      </c>
      <c r="AP48">
        <v>1.3755378000000003</v>
      </c>
      <c r="AQ48">
        <v>11.269389999999996</v>
      </c>
      <c r="AR48">
        <v>0.84676799999999985</v>
      </c>
      <c r="AS48">
        <v>1.5682879679999999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17.192290669336629</v>
      </c>
      <c r="BB48">
        <f t="shared" si="0"/>
        <v>418.055576396032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9.4117690063976198</v>
      </c>
      <c r="L49">
        <v>193.99228446367974</v>
      </c>
      <c r="M49">
        <v>28.234016068801626</v>
      </c>
      <c r="N49">
        <v>36.244435874834736</v>
      </c>
      <c r="O49">
        <v>0</v>
      </c>
      <c r="P49">
        <v>20.709162424803335</v>
      </c>
      <c r="Q49">
        <v>6.6981218404558405</v>
      </c>
      <c r="R49">
        <v>13.008691206543965</v>
      </c>
      <c r="S49">
        <v>8.1002689307021569</v>
      </c>
      <c r="T49">
        <v>0</v>
      </c>
      <c r="U49">
        <v>25.039576599870717</v>
      </c>
      <c r="V49">
        <v>0</v>
      </c>
      <c r="W49">
        <v>0</v>
      </c>
      <c r="X49">
        <v>45.257281521278848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1.1808732000000002</v>
      </c>
      <c r="AF49">
        <v>2.7224999999999997</v>
      </c>
      <c r="AG49">
        <v>13.401392159999999</v>
      </c>
      <c r="AH49">
        <v>0</v>
      </c>
      <c r="AI49">
        <v>0</v>
      </c>
      <c r="AJ49">
        <v>0</v>
      </c>
      <c r="AK49">
        <v>15.76665</v>
      </c>
      <c r="AL49">
        <v>0</v>
      </c>
      <c r="AM49">
        <v>0</v>
      </c>
      <c r="AN49">
        <v>0.42086000000000007</v>
      </c>
      <c r="AO49">
        <v>0</v>
      </c>
      <c r="AP49">
        <v>1.3755378000000003</v>
      </c>
      <c r="AQ49">
        <v>9.549019999999997</v>
      </c>
      <c r="AR49">
        <v>1.1854752</v>
      </c>
      <c r="AS49">
        <v>1.5682879679999999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17.137714835323933</v>
      </c>
      <c r="BB49">
        <f t="shared" si="0"/>
        <v>416.72848943004465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9.4117690063976198</v>
      </c>
      <c r="L50">
        <v>193.99228446367974</v>
      </c>
      <c r="M50">
        <v>28.234016068801626</v>
      </c>
      <c r="N50">
        <v>36.244435874834736</v>
      </c>
      <c r="O50">
        <v>0</v>
      </c>
      <c r="P50">
        <v>20.709162424803335</v>
      </c>
      <c r="Q50">
        <v>6.6981218404558405</v>
      </c>
      <c r="R50">
        <v>13.008691206543965</v>
      </c>
      <c r="S50">
        <v>8.1002689307021569</v>
      </c>
      <c r="T50">
        <v>0</v>
      </c>
      <c r="U50">
        <v>25.039576599870717</v>
      </c>
      <c r="V50">
        <v>0</v>
      </c>
      <c r="W50">
        <v>0</v>
      </c>
      <c r="X50">
        <v>45.257281521278848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1.1808732000000002</v>
      </c>
      <c r="AF50">
        <v>2.7224999999999997</v>
      </c>
      <c r="AG50">
        <v>13.401392159999999</v>
      </c>
      <c r="AH50">
        <v>0</v>
      </c>
      <c r="AI50">
        <v>0</v>
      </c>
      <c r="AJ50">
        <v>0</v>
      </c>
      <c r="AK50">
        <v>15.76665</v>
      </c>
      <c r="AL50">
        <v>0</v>
      </c>
      <c r="AM50">
        <v>0</v>
      </c>
      <c r="AN50">
        <v>0.42086000000000007</v>
      </c>
      <c r="AO50">
        <v>0</v>
      </c>
      <c r="AP50">
        <v>1.3755378000000003</v>
      </c>
      <c r="AQ50">
        <v>4.7745099999999994</v>
      </c>
      <c r="AR50">
        <v>1.1854752</v>
      </c>
      <c r="AS50">
        <v>1.5682879679999999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16.949121843736631</v>
      </c>
      <c r="BB50">
        <f t="shared" si="0"/>
        <v>412.142572421632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9.4117690063976198</v>
      </c>
      <c r="L51">
        <v>193.99228446367974</v>
      </c>
      <c r="M51">
        <v>28.234016068801626</v>
      </c>
      <c r="N51">
        <v>36.244435874834736</v>
      </c>
      <c r="O51">
        <v>0</v>
      </c>
      <c r="P51">
        <v>20.47999532054282</v>
      </c>
      <c r="Q51">
        <v>6.6981218404558405</v>
      </c>
      <c r="R51">
        <v>13.008691206543965</v>
      </c>
      <c r="S51">
        <v>8.1002689307021569</v>
      </c>
      <c r="T51">
        <v>0</v>
      </c>
      <c r="U51">
        <v>25.039576599870717</v>
      </c>
      <c r="V51">
        <v>0</v>
      </c>
      <c r="W51">
        <v>0</v>
      </c>
      <c r="X51">
        <v>45.257281521278848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1.1808732000000002</v>
      </c>
      <c r="AF51">
        <v>2.7224999999999997</v>
      </c>
      <c r="AG51">
        <v>13.401392159999999</v>
      </c>
      <c r="AH51">
        <v>0</v>
      </c>
      <c r="AI51">
        <v>0</v>
      </c>
      <c r="AJ51">
        <v>0</v>
      </c>
      <c r="AK51">
        <v>15.76665</v>
      </c>
      <c r="AL51">
        <v>0</v>
      </c>
      <c r="AM51">
        <v>0</v>
      </c>
      <c r="AN51">
        <v>0.42086000000000007</v>
      </c>
      <c r="AO51">
        <v>0</v>
      </c>
      <c r="AP51">
        <v>1.3755378000000003</v>
      </c>
      <c r="AQ51">
        <v>0</v>
      </c>
      <c r="AR51">
        <v>1.1854752</v>
      </c>
      <c r="AS51">
        <v>1.5682879679999999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16.751476444705634</v>
      </c>
      <c r="BB51">
        <f t="shared" si="0"/>
        <v>407.33654071640245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9.4117690063976198</v>
      </c>
      <c r="L52">
        <v>193.99228446367974</v>
      </c>
      <c r="M52">
        <v>28.234016068801626</v>
      </c>
      <c r="N52">
        <v>36.244435874834736</v>
      </c>
      <c r="O52">
        <v>0</v>
      </c>
      <c r="P52">
        <v>20.47999532054282</v>
      </c>
      <c r="Q52">
        <v>6.6981218404558405</v>
      </c>
      <c r="R52">
        <v>13.008691206543965</v>
      </c>
      <c r="S52">
        <v>8.1002689307021569</v>
      </c>
      <c r="T52">
        <v>0</v>
      </c>
      <c r="U52">
        <v>25.039576599870717</v>
      </c>
      <c r="V52">
        <v>0</v>
      </c>
      <c r="W52">
        <v>0</v>
      </c>
      <c r="X52">
        <v>45.257281521278848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1.1808732000000002</v>
      </c>
      <c r="AF52">
        <v>2.7224999999999997</v>
      </c>
      <c r="AG52">
        <v>13.401392159999999</v>
      </c>
      <c r="AH52">
        <v>0</v>
      </c>
      <c r="AI52">
        <v>0</v>
      </c>
      <c r="AJ52">
        <v>0</v>
      </c>
      <c r="AK52">
        <v>15.76665</v>
      </c>
      <c r="AL52">
        <v>0</v>
      </c>
      <c r="AM52">
        <v>0</v>
      </c>
      <c r="AN52">
        <v>0.42086000000000007</v>
      </c>
      <c r="AO52">
        <v>0</v>
      </c>
      <c r="AP52">
        <v>1.3755378000000003</v>
      </c>
      <c r="AQ52">
        <v>0</v>
      </c>
      <c r="AR52">
        <v>1.1854752</v>
      </c>
      <c r="AS52">
        <v>1.5682879679999999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16.751476444705634</v>
      </c>
      <c r="BB52">
        <f t="shared" si="0"/>
        <v>407.33654071640245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9.4116982000099725</v>
      </c>
      <c r="L53">
        <v>193.9963574415363</v>
      </c>
      <c r="M53">
        <v>28.234016068801626</v>
      </c>
      <c r="N53">
        <v>36.244435874834736</v>
      </c>
      <c r="O53">
        <v>0</v>
      </c>
      <c r="P53">
        <v>20.362217691342533</v>
      </c>
      <c r="Q53">
        <v>6.6981218404558405</v>
      </c>
      <c r="R53">
        <v>13.008691206543965</v>
      </c>
      <c r="S53">
        <v>8.1002689307021569</v>
      </c>
      <c r="T53">
        <v>0</v>
      </c>
      <c r="U53">
        <v>25.039576599870717</v>
      </c>
      <c r="V53">
        <v>0</v>
      </c>
      <c r="W53">
        <v>0</v>
      </c>
      <c r="X53">
        <v>45.257281521278848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1.1808732000000002</v>
      </c>
      <c r="AF53">
        <v>2.7224999999999997</v>
      </c>
      <c r="AG53">
        <v>13.401392159999999</v>
      </c>
      <c r="AH53">
        <v>0</v>
      </c>
      <c r="AI53">
        <v>0</v>
      </c>
      <c r="AJ53">
        <v>0</v>
      </c>
      <c r="AK53">
        <v>15.76665</v>
      </c>
      <c r="AL53">
        <v>0</v>
      </c>
      <c r="AM53">
        <v>0</v>
      </c>
      <c r="AN53">
        <v>0.42086000000000007</v>
      </c>
      <c r="AO53">
        <v>0</v>
      </c>
      <c r="AP53">
        <v>1.3755378000000003</v>
      </c>
      <c r="AQ53">
        <v>0</v>
      </c>
      <c r="AR53">
        <v>1.1854752</v>
      </c>
      <c r="AS53">
        <v>1.5682879679999999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16.746982162016746</v>
      </c>
      <c r="BB53">
        <f t="shared" si="0"/>
        <v>407.22725954136001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9.4117911462401196</v>
      </c>
      <c r="L54">
        <v>193.9963574415363</v>
      </c>
      <c r="M54">
        <v>28.234016068801626</v>
      </c>
      <c r="N54">
        <v>36.244435874834736</v>
      </c>
      <c r="O54">
        <v>0</v>
      </c>
      <c r="P54">
        <v>20.362217691342533</v>
      </c>
      <c r="Q54">
        <v>6.6981218404558405</v>
      </c>
      <c r="R54">
        <v>13.008691206543965</v>
      </c>
      <c r="S54">
        <v>8.1002689307021569</v>
      </c>
      <c r="T54">
        <v>0</v>
      </c>
      <c r="U54">
        <v>25.039576599870717</v>
      </c>
      <c r="V54">
        <v>0</v>
      </c>
      <c r="W54">
        <v>0</v>
      </c>
      <c r="X54">
        <v>45.257281521278848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1.1808732000000002</v>
      </c>
      <c r="AF54">
        <v>2.7224999999999997</v>
      </c>
      <c r="AG54">
        <v>13.401392159999999</v>
      </c>
      <c r="AH54">
        <v>0</v>
      </c>
      <c r="AI54">
        <v>0</v>
      </c>
      <c r="AJ54">
        <v>0</v>
      </c>
      <c r="AK54">
        <v>15.76665</v>
      </c>
      <c r="AL54">
        <v>0</v>
      </c>
      <c r="AM54">
        <v>0</v>
      </c>
      <c r="AN54">
        <v>0.42086000000000007</v>
      </c>
      <c r="AO54">
        <v>0</v>
      </c>
      <c r="AP54">
        <v>1.3755378000000003</v>
      </c>
      <c r="AQ54">
        <v>0</v>
      </c>
      <c r="AR54">
        <v>1.1854752</v>
      </c>
      <c r="AS54">
        <v>1.5682879679999999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16.746985832986116</v>
      </c>
      <c r="BB54">
        <f t="shared" si="0"/>
        <v>407.2273488166208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9.4117833143291527</v>
      </c>
      <c r="L55">
        <v>193.9963574415363</v>
      </c>
      <c r="M55">
        <v>28.234016068801626</v>
      </c>
      <c r="N55">
        <v>36.244435874834736</v>
      </c>
      <c r="O55">
        <v>0</v>
      </c>
      <c r="P55">
        <v>20.362217691342533</v>
      </c>
      <c r="Q55">
        <v>6.6981218404558405</v>
      </c>
      <c r="R55">
        <v>13.008691206543965</v>
      </c>
      <c r="S55">
        <v>8.1002689307021569</v>
      </c>
      <c r="T55">
        <v>0</v>
      </c>
      <c r="U55">
        <v>25.039576599870717</v>
      </c>
      <c r="V55">
        <v>0</v>
      </c>
      <c r="W55">
        <v>0</v>
      </c>
      <c r="X55">
        <v>45.257281521278848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1.1808732000000002</v>
      </c>
      <c r="AF55">
        <v>2.7224999999999997</v>
      </c>
      <c r="AG55">
        <v>13.401392159999999</v>
      </c>
      <c r="AH55">
        <v>0</v>
      </c>
      <c r="AI55">
        <v>0</v>
      </c>
      <c r="AJ55">
        <v>0</v>
      </c>
      <c r="AK55">
        <v>15.76665</v>
      </c>
      <c r="AL55">
        <v>0</v>
      </c>
      <c r="AM55">
        <v>0</v>
      </c>
      <c r="AN55">
        <v>0.42086000000000007</v>
      </c>
      <c r="AO55">
        <v>0</v>
      </c>
      <c r="AP55">
        <v>1.3755378000000003</v>
      </c>
      <c r="AQ55">
        <v>0</v>
      </c>
      <c r="AR55">
        <v>1.1854752</v>
      </c>
      <c r="AS55">
        <v>1.5682879679999999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16.74698552371359</v>
      </c>
      <c r="BB55">
        <f t="shared" si="0"/>
        <v>407.22734129398236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9.4116902598591654</v>
      </c>
      <c r="L56">
        <v>159.99666211349808</v>
      </c>
      <c r="M56">
        <v>28.234016068801626</v>
      </c>
      <c r="N56">
        <v>36.244435874834736</v>
      </c>
      <c r="O56">
        <v>0</v>
      </c>
      <c r="P56">
        <v>20.362217691342533</v>
      </c>
      <c r="Q56">
        <v>6.6981218404558405</v>
      </c>
      <c r="R56">
        <v>13.008691206543965</v>
      </c>
      <c r="S56">
        <v>8.1002689307021569</v>
      </c>
      <c r="T56">
        <v>0</v>
      </c>
      <c r="U56">
        <v>25.039576599870717</v>
      </c>
      <c r="V56">
        <v>0</v>
      </c>
      <c r="W56">
        <v>0</v>
      </c>
      <c r="X56">
        <v>45.257281521278848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1.1808732000000002</v>
      </c>
      <c r="AF56">
        <v>2.7224999999999997</v>
      </c>
      <c r="AG56">
        <v>13.401392159999999</v>
      </c>
      <c r="AH56">
        <v>0</v>
      </c>
      <c r="AI56">
        <v>0</v>
      </c>
      <c r="AJ56">
        <v>0</v>
      </c>
      <c r="AK56">
        <v>15.76665</v>
      </c>
      <c r="AL56">
        <v>0</v>
      </c>
      <c r="AM56">
        <v>0</v>
      </c>
      <c r="AN56">
        <v>0.42086000000000007</v>
      </c>
      <c r="AO56">
        <v>0</v>
      </c>
      <c r="AP56">
        <v>1.3755378000000003</v>
      </c>
      <c r="AQ56">
        <v>0</v>
      </c>
      <c r="AR56">
        <v>1.1854752</v>
      </c>
      <c r="AS56">
        <v>1.5682879679999999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15.403993882934094</v>
      </c>
      <c r="BB56">
        <f t="shared" si="0"/>
        <v>374.57054455225364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9.4117327896862371</v>
      </c>
      <c r="L57">
        <v>159.99849723207066</v>
      </c>
      <c r="M57">
        <v>28.234016068801626</v>
      </c>
      <c r="N57">
        <v>36.244435874834736</v>
      </c>
      <c r="O57">
        <v>0</v>
      </c>
      <c r="P57">
        <v>20.362217691342533</v>
      </c>
      <c r="Q57">
        <v>6.6993496451058947</v>
      </c>
      <c r="R57">
        <v>13.011080129145876</v>
      </c>
      <c r="S57">
        <v>8.0983053505535043</v>
      </c>
      <c r="T57">
        <v>0</v>
      </c>
      <c r="U57">
        <v>25.039576599870717</v>
      </c>
      <c r="V57">
        <v>0</v>
      </c>
      <c r="W57">
        <v>0</v>
      </c>
      <c r="X57">
        <v>45.257281521278848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1.1808732000000002</v>
      </c>
      <c r="AF57">
        <v>2.7224999999999997</v>
      </c>
      <c r="AG57">
        <v>13.401392159999999</v>
      </c>
      <c r="AH57">
        <v>0</v>
      </c>
      <c r="AI57">
        <v>0</v>
      </c>
      <c r="AJ57">
        <v>0</v>
      </c>
      <c r="AK57">
        <v>15.76665</v>
      </c>
      <c r="AL57">
        <v>0</v>
      </c>
      <c r="AM57">
        <v>0</v>
      </c>
      <c r="AN57">
        <v>0.42086000000000007</v>
      </c>
      <c r="AO57">
        <v>0</v>
      </c>
      <c r="AP57">
        <v>1.3755378000000003</v>
      </c>
      <c r="AQ57">
        <v>0</v>
      </c>
      <c r="AR57">
        <v>1.3548288000000002</v>
      </c>
      <c r="AS57">
        <v>1.5682879679999999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15.410822815089102</v>
      </c>
      <c r="BB57">
        <f t="shared" si="0"/>
        <v>374.7366000156016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9.4117511142061261</v>
      </c>
      <c r="L58">
        <v>169.99827669190586</v>
      </c>
      <c r="M58">
        <v>28.234016068801626</v>
      </c>
      <c r="N58">
        <v>36.244435874834736</v>
      </c>
      <c r="O58">
        <v>0</v>
      </c>
      <c r="P58">
        <v>20.362217691342533</v>
      </c>
      <c r="Q58">
        <v>6.6993496451058947</v>
      </c>
      <c r="R58">
        <v>13.011080129145876</v>
      </c>
      <c r="S58">
        <v>8.0983053505535043</v>
      </c>
      <c r="T58">
        <v>0</v>
      </c>
      <c r="U58">
        <v>25.039576599870717</v>
      </c>
      <c r="V58">
        <v>0</v>
      </c>
      <c r="W58">
        <v>0</v>
      </c>
      <c r="X58">
        <v>45.257281521278848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1.1808732000000002</v>
      </c>
      <c r="AF58">
        <v>2.7224999999999997</v>
      </c>
      <c r="AG58">
        <v>13.401392159999999</v>
      </c>
      <c r="AH58">
        <v>0</v>
      </c>
      <c r="AI58">
        <v>0</v>
      </c>
      <c r="AJ58">
        <v>0</v>
      </c>
      <c r="AK58">
        <v>15.76665</v>
      </c>
      <c r="AL58">
        <v>0</v>
      </c>
      <c r="AM58">
        <v>0</v>
      </c>
      <c r="AN58">
        <v>0.42086000000000007</v>
      </c>
      <c r="AO58">
        <v>0</v>
      </c>
      <c r="AP58">
        <v>1.3755378000000003</v>
      </c>
      <c r="AQ58">
        <v>0</v>
      </c>
      <c r="AR58">
        <v>1.3548288000000002</v>
      </c>
      <c r="AS58">
        <v>1.5682879679999999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15.805814827541809</v>
      </c>
      <c r="BB58">
        <f t="shared" si="0"/>
        <v>384.34140578750396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9.4117219795097693</v>
      </c>
      <c r="L59">
        <v>169.99827669190586</v>
      </c>
      <c r="M59">
        <v>28.234016068801626</v>
      </c>
      <c r="N59">
        <v>36.244435874834736</v>
      </c>
      <c r="O59">
        <v>0</v>
      </c>
      <c r="P59">
        <v>20.362217691342533</v>
      </c>
      <c r="Q59">
        <v>6.6993496451058947</v>
      </c>
      <c r="R59">
        <v>13.011080129145876</v>
      </c>
      <c r="S59">
        <v>8.0983053505535043</v>
      </c>
      <c r="T59">
        <v>0</v>
      </c>
      <c r="U59">
        <v>25.039576599870717</v>
      </c>
      <c r="V59">
        <v>0</v>
      </c>
      <c r="W59">
        <v>0</v>
      </c>
      <c r="X59">
        <v>45.257281521278848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1.1808732000000002</v>
      </c>
      <c r="AF59">
        <v>2.7224999999999997</v>
      </c>
      <c r="AG59">
        <v>13.401392159999999</v>
      </c>
      <c r="AH59">
        <v>0</v>
      </c>
      <c r="AI59">
        <v>0</v>
      </c>
      <c r="AJ59">
        <v>0</v>
      </c>
      <c r="AK59">
        <v>15.76665</v>
      </c>
      <c r="AL59">
        <v>0</v>
      </c>
      <c r="AM59">
        <v>0</v>
      </c>
      <c r="AN59">
        <v>0.42086000000000007</v>
      </c>
      <c r="AO59">
        <v>0</v>
      </c>
      <c r="AP59">
        <v>1.3755378000000003</v>
      </c>
      <c r="AQ59">
        <v>0</v>
      </c>
      <c r="AR59">
        <v>1.6935359999999997</v>
      </c>
      <c r="AS59">
        <v>1.5682879679999999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15.819192611472564</v>
      </c>
      <c r="BB59">
        <f t="shared" si="0"/>
        <v>384.66670606887686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9.4118038418245895</v>
      </c>
      <c r="L60">
        <v>159.99849723207066</v>
      </c>
      <c r="M60">
        <v>28.234016068801626</v>
      </c>
      <c r="N60">
        <v>36.244435874834736</v>
      </c>
      <c r="O60">
        <v>0</v>
      </c>
      <c r="P60">
        <v>20.362217691342533</v>
      </c>
      <c r="Q60">
        <v>6.6993496451058947</v>
      </c>
      <c r="R60">
        <v>13.011080129145876</v>
      </c>
      <c r="S60">
        <v>8.0983053505535043</v>
      </c>
      <c r="T60">
        <v>0</v>
      </c>
      <c r="U60">
        <v>25.039576599870717</v>
      </c>
      <c r="V60">
        <v>0</v>
      </c>
      <c r="W60">
        <v>0</v>
      </c>
      <c r="X60">
        <v>45.257281521278848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1.1808732000000002</v>
      </c>
      <c r="AF60">
        <v>2.7224999999999997</v>
      </c>
      <c r="AG60">
        <v>13.401392159999999</v>
      </c>
      <c r="AH60">
        <v>0</v>
      </c>
      <c r="AI60">
        <v>0</v>
      </c>
      <c r="AJ60">
        <v>0</v>
      </c>
      <c r="AK60">
        <v>15.76665</v>
      </c>
      <c r="AL60">
        <v>0</v>
      </c>
      <c r="AM60">
        <v>0</v>
      </c>
      <c r="AN60">
        <v>0.42086000000000007</v>
      </c>
      <c r="AO60">
        <v>0</v>
      </c>
      <c r="AP60">
        <v>1.3755378000000003</v>
      </c>
      <c r="AQ60">
        <v>0</v>
      </c>
      <c r="AR60">
        <v>1.6935359999999997</v>
      </c>
      <c r="AS60">
        <v>1.5682879679999999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15.42420455565666</v>
      </c>
      <c r="BB60">
        <f t="shared" si="0"/>
        <v>375.06199652717237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9.4116892171120963</v>
      </c>
      <c r="L61">
        <v>149.99825747552262</v>
      </c>
      <c r="M61">
        <v>28.234016068801626</v>
      </c>
      <c r="N61">
        <v>36.244435874834736</v>
      </c>
      <c r="O61">
        <v>0</v>
      </c>
      <c r="P61">
        <v>20.362217691342533</v>
      </c>
      <c r="Q61">
        <v>6.6993496451058947</v>
      </c>
      <c r="R61">
        <v>13.011080129145876</v>
      </c>
      <c r="S61">
        <v>8.0983053505535043</v>
      </c>
      <c r="T61">
        <v>0</v>
      </c>
      <c r="U61">
        <v>25.039576599870717</v>
      </c>
      <c r="V61">
        <v>0</v>
      </c>
      <c r="W61">
        <v>0</v>
      </c>
      <c r="X61">
        <v>45.257281521278848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1.1808732000000002</v>
      </c>
      <c r="AF61">
        <v>2.7224999999999997</v>
      </c>
      <c r="AG61">
        <v>13.401392159999999</v>
      </c>
      <c r="AH61">
        <v>0</v>
      </c>
      <c r="AI61">
        <v>0</v>
      </c>
      <c r="AJ61">
        <v>0</v>
      </c>
      <c r="AK61">
        <v>15.76665</v>
      </c>
      <c r="AL61">
        <v>0</v>
      </c>
      <c r="AM61">
        <v>0</v>
      </c>
      <c r="AN61">
        <v>0.42086000000000007</v>
      </c>
      <c r="AO61">
        <v>0</v>
      </c>
      <c r="AP61">
        <v>1.3755378000000003</v>
      </c>
      <c r="AQ61">
        <v>0</v>
      </c>
      <c r="AR61">
        <v>2.0322431999999999</v>
      </c>
      <c r="AS61">
        <v>1.5682879679999999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15.042569492173829</v>
      </c>
      <c r="BB61">
        <f t="shared" si="0"/>
        <v>365.78198440939468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9.4117774086793631</v>
      </c>
      <c r="L62">
        <v>139.99850664029387</v>
      </c>
      <c r="M62">
        <v>28.234016068801626</v>
      </c>
      <c r="N62">
        <v>36.244435874834736</v>
      </c>
      <c r="O62">
        <v>0</v>
      </c>
      <c r="P62">
        <v>20.362217691342533</v>
      </c>
      <c r="Q62">
        <v>6.6993496451058947</v>
      </c>
      <c r="R62">
        <v>13.011080129145876</v>
      </c>
      <c r="S62">
        <v>8.0983053505535043</v>
      </c>
      <c r="T62">
        <v>0</v>
      </c>
      <c r="U62">
        <v>25.039576599870717</v>
      </c>
      <c r="V62">
        <v>0</v>
      </c>
      <c r="W62">
        <v>0</v>
      </c>
      <c r="X62">
        <v>45.257281521278848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1.1808732000000002</v>
      </c>
      <c r="AF62">
        <v>2.7224999999999997</v>
      </c>
      <c r="AG62">
        <v>13.401392159999999</v>
      </c>
      <c r="AH62">
        <v>0</v>
      </c>
      <c r="AI62">
        <v>0</v>
      </c>
      <c r="AJ62">
        <v>0</v>
      </c>
      <c r="AK62">
        <v>15.76665</v>
      </c>
      <c r="AL62">
        <v>0</v>
      </c>
      <c r="AM62">
        <v>0</v>
      </c>
      <c r="AN62">
        <v>0.42086000000000007</v>
      </c>
      <c r="AO62">
        <v>0</v>
      </c>
      <c r="AP62">
        <v>1.3755378000000003</v>
      </c>
      <c r="AQ62">
        <v>0</v>
      </c>
      <c r="AR62">
        <v>2.0322431999999999</v>
      </c>
      <c r="AS62">
        <v>1.5682879679999999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14.647582818532811</v>
      </c>
      <c r="BB62">
        <f t="shared" si="0"/>
        <v>356.1773084393742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9.4118142125124109</v>
      </c>
      <c r="L63">
        <v>129.99823266388785</v>
      </c>
      <c r="M63">
        <v>28.234016068801626</v>
      </c>
      <c r="N63">
        <v>36.244435874834736</v>
      </c>
      <c r="O63">
        <v>0</v>
      </c>
      <c r="P63">
        <v>20.362217691342533</v>
      </c>
      <c r="Q63">
        <v>6.6993496451058947</v>
      </c>
      <c r="R63">
        <v>13.011080129145876</v>
      </c>
      <c r="S63">
        <v>8.0983053505535043</v>
      </c>
      <c r="T63">
        <v>0</v>
      </c>
      <c r="U63">
        <v>25.039576599870717</v>
      </c>
      <c r="V63">
        <v>0</v>
      </c>
      <c r="W63">
        <v>0</v>
      </c>
      <c r="X63">
        <v>45.257281521278848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1.1808732000000002</v>
      </c>
      <c r="AF63">
        <v>2.7224999999999997</v>
      </c>
      <c r="AG63">
        <v>13.401392159999999</v>
      </c>
      <c r="AH63">
        <v>0</v>
      </c>
      <c r="AI63">
        <v>0</v>
      </c>
      <c r="AJ63">
        <v>0</v>
      </c>
      <c r="AK63">
        <v>15.76665</v>
      </c>
      <c r="AL63">
        <v>0</v>
      </c>
      <c r="AM63">
        <v>0</v>
      </c>
      <c r="AN63">
        <v>0.42086000000000007</v>
      </c>
      <c r="AO63">
        <v>0</v>
      </c>
      <c r="AP63">
        <v>1.3755378000000003</v>
      </c>
      <c r="AQ63">
        <v>0</v>
      </c>
      <c r="AR63">
        <v>2.0322431999999999</v>
      </c>
      <c r="AS63">
        <v>1.5682879679999999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14.252573449828578</v>
      </c>
      <c r="BB63">
        <f t="shared" si="0"/>
        <v>346.57208063550547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9.4117764680941267</v>
      </c>
      <c r="L64">
        <v>124.99837042862761</v>
      </c>
      <c r="M64">
        <v>28.234016068801626</v>
      </c>
      <c r="N64">
        <v>36.244435874834736</v>
      </c>
      <c r="O64">
        <v>0</v>
      </c>
      <c r="P64">
        <v>20.362217691342533</v>
      </c>
      <c r="Q64">
        <v>6.6993496451058947</v>
      </c>
      <c r="R64">
        <v>13.011080129145876</v>
      </c>
      <c r="S64">
        <v>8.0983053505535043</v>
      </c>
      <c r="T64">
        <v>0</v>
      </c>
      <c r="U64">
        <v>25.039576599870717</v>
      </c>
      <c r="V64">
        <v>0</v>
      </c>
      <c r="W64">
        <v>0</v>
      </c>
      <c r="X64">
        <v>45.257281521278848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1.1808732000000002</v>
      </c>
      <c r="AF64">
        <v>2.7224999999999997</v>
      </c>
      <c r="AG64">
        <v>13.401392159999999</v>
      </c>
      <c r="AH64">
        <v>0</v>
      </c>
      <c r="AI64">
        <v>0</v>
      </c>
      <c r="AJ64">
        <v>0</v>
      </c>
      <c r="AK64">
        <v>15.76665</v>
      </c>
      <c r="AL64">
        <v>0</v>
      </c>
      <c r="AM64">
        <v>0</v>
      </c>
      <c r="AN64">
        <v>0.42086000000000007</v>
      </c>
      <c r="AO64">
        <v>0</v>
      </c>
      <c r="AP64">
        <v>1.3755378000000003</v>
      </c>
      <c r="AQ64">
        <v>0</v>
      </c>
      <c r="AR64">
        <v>2.0322431999999999</v>
      </c>
      <c r="AS64">
        <v>1.5682879679999999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14.055077400391955</v>
      </c>
      <c r="BB64">
        <f t="shared" si="0"/>
        <v>341.76967670526358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9.4117027203570327</v>
      </c>
      <c r="L65">
        <v>119.99851900286065</v>
      </c>
      <c r="M65">
        <v>28.234016068801626</v>
      </c>
      <c r="N65">
        <v>36.244435874834736</v>
      </c>
      <c r="O65">
        <v>0</v>
      </c>
      <c r="P65">
        <v>20.362217691342533</v>
      </c>
      <c r="Q65">
        <v>6.6993496451058947</v>
      </c>
      <c r="R65">
        <v>13.011080129145876</v>
      </c>
      <c r="S65">
        <v>8.0983053505535043</v>
      </c>
      <c r="T65">
        <v>0</v>
      </c>
      <c r="U65">
        <v>25.039576599870717</v>
      </c>
      <c r="V65">
        <v>0</v>
      </c>
      <c r="W65">
        <v>0</v>
      </c>
      <c r="X65">
        <v>45.257281521278848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1.1808732000000002</v>
      </c>
      <c r="AF65">
        <v>2.7224999999999997</v>
      </c>
      <c r="AG65">
        <v>13.401392159999999</v>
      </c>
      <c r="AH65">
        <v>0</v>
      </c>
      <c r="AI65">
        <v>0</v>
      </c>
      <c r="AJ65">
        <v>0</v>
      </c>
      <c r="AK65">
        <v>15.76665</v>
      </c>
      <c r="AL65">
        <v>0</v>
      </c>
      <c r="AM65">
        <v>0</v>
      </c>
      <c r="AN65">
        <v>0.42086000000000007</v>
      </c>
      <c r="AO65">
        <v>0</v>
      </c>
      <c r="AP65">
        <v>1.3755378000000003</v>
      </c>
      <c r="AQ65">
        <v>0</v>
      </c>
      <c r="AR65">
        <v>2.0322431999999999</v>
      </c>
      <c r="AS65">
        <v>1.5682879679999999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13.857580356450772</v>
      </c>
      <c r="BB65">
        <f t="shared" si="0"/>
        <v>336.96724857570069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9.4117092084710645</v>
      </c>
      <c r="L66">
        <v>124.99837042862761</v>
      </c>
      <c r="M66">
        <v>28.234016068801626</v>
      </c>
      <c r="N66">
        <v>36.244435874834736</v>
      </c>
      <c r="O66">
        <v>0</v>
      </c>
      <c r="P66">
        <v>20.362217691342533</v>
      </c>
      <c r="Q66">
        <v>6.6993496451058947</v>
      </c>
      <c r="R66">
        <v>13.011080129145876</v>
      </c>
      <c r="S66">
        <v>8.0983053505535043</v>
      </c>
      <c r="T66">
        <v>0</v>
      </c>
      <c r="U66">
        <v>25.039576599870717</v>
      </c>
      <c r="V66">
        <v>0</v>
      </c>
      <c r="W66">
        <v>0</v>
      </c>
      <c r="X66">
        <v>45.257281521278848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1.1808732000000002</v>
      </c>
      <c r="AF66">
        <v>2.7224999999999997</v>
      </c>
      <c r="AG66">
        <v>13.401392159999999</v>
      </c>
      <c r="AH66">
        <v>0</v>
      </c>
      <c r="AI66">
        <v>0</v>
      </c>
      <c r="AJ66">
        <v>0</v>
      </c>
      <c r="AK66">
        <v>15.76665</v>
      </c>
      <c r="AL66">
        <v>0</v>
      </c>
      <c r="AM66">
        <v>0</v>
      </c>
      <c r="AN66">
        <v>0.42086000000000007</v>
      </c>
      <c r="AO66">
        <v>0</v>
      </c>
      <c r="AP66">
        <v>1.3755378000000003</v>
      </c>
      <c r="AQ66">
        <v>0</v>
      </c>
      <c r="AR66">
        <v>2.0322431999999999</v>
      </c>
      <c r="AS66">
        <v>1.5682879679999999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14.055074743185298</v>
      </c>
      <c r="BB66">
        <f t="shared" si="0"/>
        <v>341.76961210284719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9.4117838982081867</v>
      </c>
      <c r="L67">
        <v>134.99864434045043</v>
      </c>
      <c r="M67">
        <v>28.234016068801626</v>
      </c>
      <c r="N67">
        <v>36.244435874834736</v>
      </c>
      <c r="O67">
        <v>0</v>
      </c>
      <c r="P67">
        <v>20.362217691342533</v>
      </c>
      <c r="Q67">
        <v>6.6993496451058947</v>
      </c>
      <c r="R67">
        <v>13.011080129145876</v>
      </c>
      <c r="S67">
        <v>8.0983053505535043</v>
      </c>
      <c r="T67">
        <v>0</v>
      </c>
      <c r="U67">
        <v>25.039576599870717</v>
      </c>
      <c r="V67">
        <v>0</v>
      </c>
      <c r="W67">
        <v>0</v>
      </c>
      <c r="X67">
        <v>45.257281521278848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1.1808732000000002</v>
      </c>
      <c r="AF67">
        <v>2.7224999999999997</v>
      </c>
      <c r="AG67">
        <v>13.401392159999999</v>
      </c>
      <c r="AH67">
        <v>0</v>
      </c>
      <c r="AI67">
        <v>0</v>
      </c>
      <c r="AJ67">
        <v>0</v>
      </c>
      <c r="AK67">
        <v>15.76665</v>
      </c>
      <c r="AL67">
        <v>0</v>
      </c>
      <c r="AM67">
        <v>0</v>
      </c>
      <c r="AN67">
        <v>0.42086000000000007</v>
      </c>
      <c r="AO67">
        <v>0</v>
      </c>
      <c r="AP67">
        <v>0.98252699999999993</v>
      </c>
      <c r="AQ67">
        <v>0</v>
      </c>
      <c r="AR67">
        <v>1.0161216</v>
      </c>
      <c r="AS67">
        <v>1.5682879679999999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14.394427935802884</v>
      </c>
      <c r="BB67">
        <f t="shared" si="0"/>
        <v>350.02147511178958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9.4117446805616964</v>
      </c>
      <c r="L68">
        <v>134.99864434045043</v>
      </c>
      <c r="M68">
        <v>28.234016068801626</v>
      </c>
      <c r="N68">
        <v>36.244435874834736</v>
      </c>
      <c r="O68">
        <v>0</v>
      </c>
      <c r="P68">
        <v>20.362217691342533</v>
      </c>
      <c r="Q68">
        <v>6.6993496451058947</v>
      </c>
      <c r="R68">
        <v>13.011080129145876</v>
      </c>
      <c r="S68">
        <v>8.0983053505535043</v>
      </c>
      <c r="T68">
        <v>0</v>
      </c>
      <c r="U68">
        <v>25.039576599870717</v>
      </c>
      <c r="V68">
        <v>0</v>
      </c>
      <c r="W68">
        <v>0</v>
      </c>
      <c r="X68">
        <v>45.257281521278848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1.1808732000000002</v>
      </c>
      <c r="AF68">
        <v>2.7224999999999997</v>
      </c>
      <c r="AG68">
        <v>13.401392159999999</v>
      </c>
      <c r="AH68">
        <v>5.6364682400000001</v>
      </c>
      <c r="AI68">
        <v>0</v>
      </c>
      <c r="AJ68">
        <v>0</v>
      </c>
      <c r="AK68">
        <v>15.76665</v>
      </c>
      <c r="AL68">
        <v>0</v>
      </c>
      <c r="AM68">
        <v>0</v>
      </c>
      <c r="AN68">
        <v>0.42086000000000007</v>
      </c>
      <c r="AO68">
        <v>0</v>
      </c>
      <c r="AP68">
        <v>0.98252699999999993</v>
      </c>
      <c r="AQ68">
        <v>3.8659999999999992</v>
      </c>
      <c r="AR68">
        <v>1.0161216</v>
      </c>
      <c r="AS68">
        <v>1.5682879679999999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14.769773851777071</v>
      </c>
      <c r="BB68">
        <f t="shared" ref="BB68:BB99" si="1">SUM(B68:AZ68)-BA68</f>
        <v>359.14855821816883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9.4117838982081867</v>
      </c>
      <c r="L69">
        <v>193.99860001033966</v>
      </c>
      <c r="M69">
        <v>28.234016068801626</v>
      </c>
      <c r="N69">
        <v>36.244435874834736</v>
      </c>
      <c r="O69">
        <v>0</v>
      </c>
      <c r="P69">
        <v>20.362217691342533</v>
      </c>
      <c r="Q69">
        <v>6.6993496451058947</v>
      </c>
      <c r="R69">
        <v>13.011080129145876</v>
      </c>
      <c r="S69">
        <v>8.0983053505535043</v>
      </c>
      <c r="T69">
        <v>0</v>
      </c>
      <c r="U69">
        <v>25.039576599870717</v>
      </c>
      <c r="V69">
        <v>0</v>
      </c>
      <c r="W69">
        <v>0</v>
      </c>
      <c r="X69">
        <v>45.257281521278848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1.1808732000000002</v>
      </c>
      <c r="AF69">
        <v>2.7224999999999997</v>
      </c>
      <c r="AG69">
        <v>13.401392159999999</v>
      </c>
      <c r="AH69">
        <v>7.1763281199999991</v>
      </c>
      <c r="AI69">
        <v>0</v>
      </c>
      <c r="AJ69">
        <v>0</v>
      </c>
      <c r="AK69">
        <v>15.76665</v>
      </c>
      <c r="AL69">
        <v>0</v>
      </c>
      <c r="AM69">
        <v>0</v>
      </c>
      <c r="AN69">
        <v>0.42086000000000007</v>
      </c>
      <c r="AO69">
        <v>0</v>
      </c>
      <c r="AP69">
        <v>0.98252699999999993</v>
      </c>
      <c r="AQ69">
        <v>7.2487499999999994</v>
      </c>
      <c r="AR69">
        <v>1.0161216</v>
      </c>
      <c r="AS69">
        <v>1.5682879679999999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17.294717061976208</v>
      </c>
      <c r="BB69">
        <f t="shared" si="1"/>
        <v>420.54621977550545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9.4118128321370111</v>
      </c>
      <c r="L70">
        <v>193.99860001033966</v>
      </c>
      <c r="M70">
        <v>28.234016068801626</v>
      </c>
      <c r="N70">
        <v>36.244435874834736</v>
      </c>
      <c r="O70">
        <v>0</v>
      </c>
      <c r="P70">
        <v>20.362217691342533</v>
      </c>
      <c r="Q70">
        <v>6.6993496451058947</v>
      </c>
      <c r="R70">
        <v>13.011080129145876</v>
      </c>
      <c r="S70">
        <v>8.0983053505535043</v>
      </c>
      <c r="T70">
        <v>0</v>
      </c>
      <c r="U70">
        <v>25.039576599870717</v>
      </c>
      <c r="V70">
        <v>0</v>
      </c>
      <c r="W70">
        <v>0</v>
      </c>
      <c r="X70">
        <v>45.257281521278848</v>
      </c>
      <c r="Y70">
        <v>0</v>
      </c>
      <c r="Z70">
        <v>0</v>
      </c>
      <c r="AA70">
        <v>0</v>
      </c>
      <c r="AB70">
        <v>0</v>
      </c>
      <c r="AC70">
        <v>0</v>
      </c>
      <c r="AD70">
        <v>2.4316968000000001</v>
      </c>
      <c r="AE70">
        <v>1.1808732000000002</v>
      </c>
      <c r="AF70">
        <v>2.7224999999999997</v>
      </c>
      <c r="AG70">
        <v>13.401392159999999</v>
      </c>
      <c r="AH70">
        <v>14.35265624</v>
      </c>
      <c r="AI70">
        <v>0</v>
      </c>
      <c r="AJ70">
        <v>0</v>
      </c>
      <c r="AK70">
        <v>15.76665</v>
      </c>
      <c r="AL70">
        <v>0</v>
      </c>
      <c r="AM70">
        <v>0</v>
      </c>
      <c r="AN70">
        <v>0.42086000000000007</v>
      </c>
      <c r="AO70">
        <v>0</v>
      </c>
      <c r="AP70">
        <v>0.74672052</v>
      </c>
      <c r="AQ70">
        <v>11.114749999999997</v>
      </c>
      <c r="AR70">
        <v>1.0161216</v>
      </c>
      <c r="AS70">
        <v>1.5682879679999999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17.817627572225312</v>
      </c>
      <c r="BB70">
        <f t="shared" si="1"/>
        <v>433.26155663918513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9.4117297088404808</v>
      </c>
      <c r="L71">
        <v>194.00266222961733</v>
      </c>
      <c r="M71">
        <v>28.234016068801626</v>
      </c>
      <c r="N71">
        <v>36.244435874834736</v>
      </c>
      <c r="O71">
        <v>0</v>
      </c>
      <c r="P71">
        <v>20.47999532054282</v>
      </c>
      <c r="Q71">
        <v>6.6993496451058947</v>
      </c>
      <c r="R71">
        <v>13.011080129145876</v>
      </c>
      <c r="S71">
        <v>8.0983053505535043</v>
      </c>
      <c r="T71">
        <v>0</v>
      </c>
      <c r="U71">
        <v>25.039576599870717</v>
      </c>
      <c r="V71">
        <v>0</v>
      </c>
      <c r="W71">
        <v>0</v>
      </c>
      <c r="X71">
        <v>45.257281521278848</v>
      </c>
      <c r="Y71">
        <v>0</v>
      </c>
      <c r="Z71">
        <v>0</v>
      </c>
      <c r="AA71">
        <v>0</v>
      </c>
      <c r="AB71">
        <v>0</v>
      </c>
      <c r="AC71">
        <v>0</v>
      </c>
      <c r="AD71">
        <v>5.5929026400000001</v>
      </c>
      <c r="AE71">
        <v>1.1808732000000002</v>
      </c>
      <c r="AF71">
        <v>5.4449999999999994</v>
      </c>
      <c r="AG71">
        <v>13.401392159999999</v>
      </c>
      <c r="AH71">
        <v>21.528984360000003</v>
      </c>
      <c r="AI71">
        <v>0</v>
      </c>
      <c r="AJ71">
        <v>0</v>
      </c>
      <c r="AK71">
        <v>15.76665</v>
      </c>
      <c r="AL71">
        <v>0</v>
      </c>
      <c r="AM71">
        <v>0</v>
      </c>
      <c r="AN71">
        <v>0.42086000000000007</v>
      </c>
      <c r="AO71">
        <v>0</v>
      </c>
      <c r="AP71">
        <v>0.74672052</v>
      </c>
      <c r="AQ71">
        <v>18.556799999999999</v>
      </c>
      <c r="AR71">
        <v>1.0161216</v>
      </c>
      <c r="AS71">
        <v>1.5682879679999999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18.632269386959827</v>
      </c>
      <c r="BB71">
        <f t="shared" si="1"/>
        <v>453.07075550963197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9.4117021918792663</v>
      </c>
      <c r="L72">
        <v>194.00266222961733</v>
      </c>
      <c r="M72">
        <v>28.234016068801626</v>
      </c>
      <c r="N72">
        <v>36.244435874834736</v>
      </c>
      <c r="O72">
        <v>0</v>
      </c>
      <c r="P72">
        <v>20.47999532054282</v>
      </c>
      <c r="Q72">
        <v>6.6993496451058947</v>
      </c>
      <c r="R72">
        <v>13.011080129145876</v>
      </c>
      <c r="S72">
        <v>8.0983053505535043</v>
      </c>
      <c r="T72">
        <v>0</v>
      </c>
      <c r="U72">
        <v>25.039576599870717</v>
      </c>
      <c r="V72">
        <v>0</v>
      </c>
      <c r="W72">
        <v>0</v>
      </c>
      <c r="X72">
        <v>45.257281521278848</v>
      </c>
      <c r="Y72">
        <v>0</v>
      </c>
      <c r="Z72">
        <v>0</v>
      </c>
      <c r="AA72">
        <v>0</v>
      </c>
      <c r="AB72">
        <v>4.0405682719999989</v>
      </c>
      <c r="AC72">
        <v>2.9691613119999998</v>
      </c>
      <c r="AD72">
        <v>8.3893539599999993</v>
      </c>
      <c r="AE72">
        <v>6.6916148</v>
      </c>
      <c r="AF72">
        <v>8.1675000000000004</v>
      </c>
      <c r="AG72">
        <v>13.401392159999999</v>
      </c>
      <c r="AH72">
        <v>28.70531248</v>
      </c>
      <c r="AI72">
        <v>0.78111279999999983</v>
      </c>
      <c r="AJ72">
        <v>0</v>
      </c>
      <c r="AK72">
        <v>15.76665</v>
      </c>
      <c r="AL72">
        <v>0</v>
      </c>
      <c r="AM72">
        <v>0</v>
      </c>
      <c r="AN72">
        <v>0.42086000000000007</v>
      </c>
      <c r="AO72">
        <v>0</v>
      </c>
      <c r="AP72">
        <v>0.74672052</v>
      </c>
      <c r="AQ72">
        <v>19.098039999999994</v>
      </c>
      <c r="AR72">
        <v>1.0161216</v>
      </c>
      <c r="AS72">
        <v>1.5682879679999999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19.680523274476901</v>
      </c>
      <c r="BB72">
        <f t="shared" si="1"/>
        <v>478.56057752915365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9.4117463240194397</v>
      </c>
      <c r="L73">
        <v>194.00266222961733</v>
      </c>
      <c r="M73">
        <v>28.234016068801626</v>
      </c>
      <c r="N73">
        <v>36.244435874834736</v>
      </c>
      <c r="O73">
        <v>0</v>
      </c>
      <c r="P73">
        <v>20.365411764705879</v>
      </c>
      <c r="Q73">
        <v>6.6993496451058947</v>
      </c>
      <c r="R73">
        <v>13.011080129145876</v>
      </c>
      <c r="S73">
        <v>8.0983053505535043</v>
      </c>
      <c r="T73">
        <v>0</v>
      </c>
      <c r="U73">
        <v>25.039576599870717</v>
      </c>
      <c r="V73">
        <v>0</v>
      </c>
      <c r="W73">
        <v>0</v>
      </c>
      <c r="X73">
        <v>45.257281521278848</v>
      </c>
      <c r="Y73">
        <v>0</v>
      </c>
      <c r="Z73">
        <v>2.02488</v>
      </c>
      <c r="AA73">
        <v>0</v>
      </c>
      <c r="AB73">
        <v>8.0811365439999996</v>
      </c>
      <c r="AC73">
        <v>8.9164694944000011</v>
      </c>
      <c r="AD73">
        <v>11.211743379200001</v>
      </c>
      <c r="AE73">
        <v>15.167135380800001</v>
      </c>
      <c r="AF73">
        <v>9.3774999999999995</v>
      </c>
      <c r="AG73">
        <v>13.401392159999999</v>
      </c>
      <c r="AH73">
        <v>37.421500479999999</v>
      </c>
      <c r="AI73">
        <v>5.0772331999999993</v>
      </c>
      <c r="AJ73">
        <v>0</v>
      </c>
      <c r="AK73">
        <v>15.76665</v>
      </c>
      <c r="AL73">
        <v>0</v>
      </c>
      <c r="AM73">
        <v>0</v>
      </c>
      <c r="AN73">
        <v>0.42086000000000007</v>
      </c>
      <c r="AO73">
        <v>0</v>
      </c>
      <c r="AP73">
        <v>0.74672052</v>
      </c>
      <c r="AQ73">
        <v>19.098039999999994</v>
      </c>
      <c r="AR73">
        <v>1.0161216</v>
      </c>
      <c r="AS73">
        <v>1.5682879679999999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21.15855137728613</v>
      </c>
      <c r="BB73">
        <f t="shared" si="1"/>
        <v>514.5009848570478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9.4117942800691541</v>
      </c>
      <c r="L74">
        <v>194.00266222961733</v>
      </c>
      <c r="M74">
        <v>28.234016068801626</v>
      </c>
      <c r="N74">
        <v>36.244435874834736</v>
      </c>
      <c r="O74">
        <v>0</v>
      </c>
      <c r="P74">
        <v>20.365411764705879</v>
      </c>
      <c r="Q74">
        <v>6.6993496451058947</v>
      </c>
      <c r="R74">
        <v>13.011080129145876</v>
      </c>
      <c r="S74">
        <v>8.0983053505535043</v>
      </c>
      <c r="T74">
        <v>0</v>
      </c>
      <c r="U74">
        <v>25.039576599870717</v>
      </c>
      <c r="V74">
        <v>0</v>
      </c>
      <c r="W74">
        <v>0</v>
      </c>
      <c r="X74">
        <v>45.257281521278848</v>
      </c>
      <c r="Y74">
        <v>0</v>
      </c>
      <c r="Z74">
        <v>6.0321175199999999</v>
      </c>
      <c r="AA74">
        <v>0</v>
      </c>
      <c r="AB74">
        <v>12.121704816000001</v>
      </c>
      <c r="AC74">
        <v>8.9164694944000011</v>
      </c>
      <c r="AD74">
        <v>11.211743379200001</v>
      </c>
      <c r="AE74">
        <v>15.167135380800001</v>
      </c>
      <c r="AF74">
        <v>9.3774999999999995</v>
      </c>
      <c r="AG74">
        <v>13.401392159999999</v>
      </c>
      <c r="AH74">
        <v>42.999860800000008</v>
      </c>
      <c r="AI74">
        <v>5.0772331999999993</v>
      </c>
      <c r="AJ74">
        <v>0</v>
      </c>
      <c r="AK74">
        <v>15.76665</v>
      </c>
      <c r="AL74">
        <v>0</v>
      </c>
      <c r="AM74">
        <v>0</v>
      </c>
      <c r="AN74">
        <v>0.42086000000000007</v>
      </c>
      <c r="AO74">
        <v>0</v>
      </c>
      <c r="AP74">
        <v>0.74672052</v>
      </c>
      <c r="AQ74">
        <v>19.098039999999994</v>
      </c>
      <c r="AR74">
        <v>1.0161216</v>
      </c>
      <c r="AS74">
        <v>1.5682879679999999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21.696786931235685</v>
      </c>
      <c r="BB74">
        <f t="shared" si="1"/>
        <v>527.58896337114788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9.4118191717469006</v>
      </c>
      <c r="L75">
        <v>194.00266222961733</v>
      </c>
      <c r="M75">
        <v>28.234016068801626</v>
      </c>
      <c r="N75">
        <v>36.244435874834736</v>
      </c>
      <c r="O75">
        <v>0</v>
      </c>
      <c r="P75">
        <v>20.47999532054282</v>
      </c>
      <c r="Q75">
        <v>6.6993496451058947</v>
      </c>
      <c r="R75">
        <v>13.011080129145876</v>
      </c>
      <c r="S75">
        <v>8.0983053505535043</v>
      </c>
      <c r="T75">
        <v>0</v>
      </c>
      <c r="U75">
        <v>25.039576599870717</v>
      </c>
      <c r="V75">
        <v>0</v>
      </c>
      <c r="W75">
        <v>0</v>
      </c>
      <c r="X75">
        <v>45.257281521278848</v>
      </c>
      <c r="Y75">
        <v>0</v>
      </c>
      <c r="Z75">
        <v>6.0321175199999999</v>
      </c>
      <c r="AA75">
        <v>0</v>
      </c>
      <c r="AB75">
        <v>12.121704816000001</v>
      </c>
      <c r="AC75">
        <v>8.9164694944000011</v>
      </c>
      <c r="AD75">
        <v>11.211743379200001</v>
      </c>
      <c r="AE75">
        <v>15.167135380800001</v>
      </c>
      <c r="AF75">
        <v>9.3774999999999995</v>
      </c>
      <c r="AG75">
        <v>13.401392159999999</v>
      </c>
      <c r="AH75">
        <v>42.999860800000008</v>
      </c>
      <c r="AI75">
        <v>5.0772331999999993</v>
      </c>
      <c r="AJ75">
        <v>0</v>
      </c>
      <c r="AK75">
        <v>15.76665</v>
      </c>
      <c r="AL75">
        <v>0</v>
      </c>
      <c r="AM75">
        <v>0</v>
      </c>
      <c r="AN75">
        <v>0.42086000000000007</v>
      </c>
      <c r="AO75">
        <v>0</v>
      </c>
      <c r="AP75">
        <v>1.9257529200000001</v>
      </c>
      <c r="AQ75">
        <v>19.098039999999994</v>
      </c>
      <c r="AR75">
        <v>1.0161216</v>
      </c>
      <c r="AS75">
        <v>1.5682879679999999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21.747886051952673</v>
      </c>
      <c r="BB75">
        <f t="shared" si="1"/>
        <v>528.83150509794552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9.4118236801428878</v>
      </c>
      <c r="L76">
        <v>194.00266222961733</v>
      </c>
      <c r="M76">
        <v>28.234016068801626</v>
      </c>
      <c r="N76">
        <v>36.244435874834736</v>
      </c>
      <c r="O76">
        <v>0</v>
      </c>
      <c r="P76">
        <v>20.47999532054282</v>
      </c>
      <c r="Q76">
        <v>6.6993496451058947</v>
      </c>
      <c r="R76">
        <v>13.011080129145876</v>
      </c>
      <c r="S76">
        <v>8.0983053505535043</v>
      </c>
      <c r="T76">
        <v>0</v>
      </c>
      <c r="U76">
        <v>25.039576599870717</v>
      </c>
      <c r="V76">
        <v>0</v>
      </c>
      <c r="W76">
        <v>0</v>
      </c>
      <c r="X76">
        <v>45.257281521278848</v>
      </c>
      <c r="Y76">
        <v>0</v>
      </c>
      <c r="Z76">
        <v>4.04976</v>
      </c>
      <c r="AA76">
        <v>0</v>
      </c>
      <c r="AB76">
        <v>12.121704816000001</v>
      </c>
      <c r="AC76">
        <v>8.9164694944000011</v>
      </c>
      <c r="AD76">
        <v>11.211743379200001</v>
      </c>
      <c r="AE76">
        <v>15.167135380800001</v>
      </c>
      <c r="AF76">
        <v>9.3774999999999995</v>
      </c>
      <c r="AG76">
        <v>13.401392159999999</v>
      </c>
      <c r="AH76">
        <v>42.999860800000008</v>
      </c>
      <c r="AI76">
        <v>5.0772331999999993</v>
      </c>
      <c r="AJ76">
        <v>0</v>
      </c>
      <c r="AK76">
        <v>15.76665</v>
      </c>
      <c r="AL76">
        <v>0</v>
      </c>
      <c r="AM76">
        <v>0</v>
      </c>
      <c r="AN76">
        <v>0.42086000000000007</v>
      </c>
      <c r="AO76">
        <v>0</v>
      </c>
      <c r="AP76">
        <v>1.9257529200000001</v>
      </c>
      <c r="AQ76">
        <v>19.098039999999994</v>
      </c>
      <c r="AR76">
        <v>1.0161216</v>
      </c>
      <c r="AS76">
        <v>1.5682879679999999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21.669583199894543</v>
      </c>
      <c r="BB76">
        <f t="shared" si="1"/>
        <v>526.92745493839971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9.4117257359508546</v>
      </c>
      <c r="L77">
        <v>194.00266222961733</v>
      </c>
      <c r="M77">
        <v>28.234016068801626</v>
      </c>
      <c r="N77">
        <v>36.244435874834736</v>
      </c>
      <c r="O77">
        <v>0</v>
      </c>
      <c r="P77">
        <v>20.47999532054282</v>
      </c>
      <c r="Q77">
        <v>6.6993496451058947</v>
      </c>
      <c r="R77">
        <v>13.011080129145876</v>
      </c>
      <c r="S77">
        <v>8.0983053505535043</v>
      </c>
      <c r="T77">
        <v>0</v>
      </c>
      <c r="U77">
        <v>25.039576599870717</v>
      </c>
      <c r="V77">
        <v>0</v>
      </c>
      <c r="W77">
        <v>0</v>
      </c>
      <c r="X77">
        <v>45.257281521278848</v>
      </c>
      <c r="Y77">
        <v>0</v>
      </c>
      <c r="Z77">
        <v>4.04976</v>
      </c>
      <c r="AA77">
        <v>0</v>
      </c>
      <c r="AB77">
        <v>12.121704816000001</v>
      </c>
      <c r="AC77">
        <v>8.9164694944000011</v>
      </c>
      <c r="AD77">
        <v>11.211743379200001</v>
      </c>
      <c r="AE77">
        <v>15.167135380800001</v>
      </c>
      <c r="AF77">
        <v>9.3774999999999995</v>
      </c>
      <c r="AG77">
        <v>13.401392159999999</v>
      </c>
      <c r="AH77">
        <v>42.999860800000008</v>
      </c>
      <c r="AI77">
        <v>5.0772331999999993</v>
      </c>
      <c r="AJ77">
        <v>0</v>
      </c>
      <c r="AK77">
        <v>15.76665</v>
      </c>
      <c r="AL77">
        <v>0</v>
      </c>
      <c r="AM77">
        <v>0</v>
      </c>
      <c r="AN77">
        <v>0.42086000000000007</v>
      </c>
      <c r="AO77">
        <v>0</v>
      </c>
      <c r="AP77">
        <v>1.9257529200000001</v>
      </c>
      <c r="AQ77">
        <v>19.098039999999994</v>
      </c>
      <c r="AR77">
        <v>1.0161216</v>
      </c>
      <c r="AS77">
        <v>1.5682879679999999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21.66957933152749</v>
      </c>
      <c r="BB77">
        <f t="shared" si="1"/>
        <v>526.92736086257469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9.4117696777668645</v>
      </c>
      <c r="L78">
        <v>194.00266222961733</v>
      </c>
      <c r="M78">
        <v>28.234016068801626</v>
      </c>
      <c r="N78">
        <v>36.244435874834736</v>
      </c>
      <c r="O78">
        <v>0</v>
      </c>
      <c r="P78">
        <v>20.47999532054282</v>
      </c>
      <c r="Q78">
        <v>6.6993496451058947</v>
      </c>
      <c r="R78">
        <v>13.011080129145876</v>
      </c>
      <c r="S78">
        <v>8.0983053505535043</v>
      </c>
      <c r="T78">
        <v>0</v>
      </c>
      <c r="U78">
        <v>25.039576599870717</v>
      </c>
      <c r="V78">
        <v>0</v>
      </c>
      <c r="W78">
        <v>0</v>
      </c>
      <c r="X78">
        <v>45.257281521278848</v>
      </c>
      <c r="Y78">
        <v>0</v>
      </c>
      <c r="Z78">
        <v>2.02488</v>
      </c>
      <c r="AA78">
        <v>0</v>
      </c>
      <c r="AB78">
        <v>8.0811365439999996</v>
      </c>
      <c r="AC78">
        <v>5.5085755919999997</v>
      </c>
      <c r="AD78">
        <v>11.211743379200001</v>
      </c>
      <c r="AE78">
        <v>15.167135380800001</v>
      </c>
      <c r="AF78">
        <v>9.3774999999999995</v>
      </c>
      <c r="AG78">
        <v>13.401392159999999</v>
      </c>
      <c r="AH78">
        <v>42.65121328</v>
      </c>
      <c r="AI78">
        <v>5.0772331999999993</v>
      </c>
      <c r="AJ78">
        <v>0</v>
      </c>
      <c r="AK78">
        <v>15.76665</v>
      </c>
      <c r="AL78">
        <v>0</v>
      </c>
      <c r="AM78">
        <v>0</v>
      </c>
      <c r="AN78">
        <v>0.42086000000000007</v>
      </c>
      <c r="AO78">
        <v>0</v>
      </c>
      <c r="AP78">
        <v>1.9257529200000001</v>
      </c>
      <c r="AQ78">
        <v>19.098039999999994</v>
      </c>
      <c r="AR78">
        <v>1.0161216</v>
      </c>
      <c r="AS78">
        <v>1.5682879679999999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21.281612217458775</v>
      </c>
      <c r="BB78">
        <f t="shared" si="1"/>
        <v>517.49338222405936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9.4117869648830776</v>
      </c>
      <c r="L79">
        <v>194.00266222961733</v>
      </c>
      <c r="M79">
        <v>28.234016068801626</v>
      </c>
      <c r="N79">
        <v>36.244435874834736</v>
      </c>
      <c r="O79">
        <v>0</v>
      </c>
      <c r="P79">
        <v>20.47999532054282</v>
      </c>
      <c r="Q79">
        <v>6.6993496451058947</v>
      </c>
      <c r="R79">
        <v>13.011080129145876</v>
      </c>
      <c r="S79">
        <v>8.0983053505535043</v>
      </c>
      <c r="T79">
        <v>0</v>
      </c>
      <c r="U79">
        <v>25.039576599870717</v>
      </c>
      <c r="V79">
        <v>0</v>
      </c>
      <c r="W79">
        <v>0</v>
      </c>
      <c r="X79">
        <v>45.257281521278848</v>
      </c>
      <c r="Y79">
        <v>0</v>
      </c>
      <c r="Z79">
        <v>0</v>
      </c>
      <c r="AA79">
        <v>0</v>
      </c>
      <c r="AB79">
        <v>4.0405682719999989</v>
      </c>
      <c r="AC79">
        <v>2.9691613119999998</v>
      </c>
      <c r="AD79">
        <v>8.3893539599999993</v>
      </c>
      <c r="AE79">
        <v>6.2979903999999998</v>
      </c>
      <c r="AF79">
        <v>8.1675000000000004</v>
      </c>
      <c r="AG79">
        <v>13.401392159999999</v>
      </c>
      <c r="AH79">
        <v>35.881640600000004</v>
      </c>
      <c r="AI79">
        <v>0.78111279999999983</v>
      </c>
      <c r="AJ79">
        <v>0</v>
      </c>
      <c r="AK79">
        <v>15.76665</v>
      </c>
      <c r="AL79">
        <v>0</v>
      </c>
      <c r="AM79">
        <v>0</v>
      </c>
      <c r="AN79">
        <v>0.42086000000000007</v>
      </c>
      <c r="AO79">
        <v>0</v>
      </c>
      <c r="AP79">
        <v>0.55021512000000006</v>
      </c>
      <c r="AQ79">
        <v>18.750099999999996</v>
      </c>
      <c r="AR79">
        <v>12.193459199999999</v>
      </c>
      <c r="AS79">
        <v>1.5682879679999999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20.368442876829327</v>
      </c>
      <c r="BB79">
        <f t="shared" si="1"/>
        <v>495.28833861980519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9.4117019881692894</v>
      </c>
      <c r="L80">
        <v>194.00266222961733</v>
      </c>
      <c r="M80">
        <v>28.234016068801626</v>
      </c>
      <c r="N80">
        <v>36.244435874834736</v>
      </c>
      <c r="O80">
        <v>0</v>
      </c>
      <c r="P80">
        <v>20.47999532054282</v>
      </c>
      <c r="Q80">
        <v>6.6993496451058947</v>
      </c>
      <c r="R80">
        <v>13.011080129145876</v>
      </c>
      <c r="S80">
        <v>8.0983053505535043</v>
      </c>
      <c r="T80">
        <v>0</v>
      </c>
      <c r="U80">
        <v>25.039576599870717</v>
      </c>
      <c r="V80">
        <v>0</v>
      </c>
      <c r="W80">
        <v>0</v>
      </c>
      <c r="X80">
        <v>45.257281521278848</v>
      </c>
      <c r="Y80">
        <v>0</v>
      </c>
      <c r="Z80">
        <v>0</v>
      </c>
      <c r="AA80">
        <v>0</v>
      </c>
      <c r="AB80">
        <v>4.0405682719999989</v>
      </c>
      <c r="AC80">
        <v>0</v>
      </c>
      <c r="AD80">
        <v>4.8633936000000002</v>
      </c>
      <c r="AE80">
        <v>2.9915454399999994</v>
      </c>
      <c r="AF80">
        <v>8.1675000000000004</v>
      </c>
      <c r="AG80">
        <v>13.401392159999999</v>
      </c>
      <c r="AH80">
        <v>27.891801600000001</v>
      </c>
      <c r="AI80">
        <v>0</v>
      </c>
      <c r="AJ80">
        <v>0</v>
      </c>
      <c r="AK80">
        <v>15.76665</v>
      </c>
      <c r="AL80">
        <v>0</v>
      </c>
      <c r="AM80">
        <v>0</v>
      </c>
      <c r="AN80">
        <v>0.42086000000000007</v>
      </c>
      <c r="AO80">
        <v>0</v>
      </c>
      <c r="AP80">
        <v>0.55021512000000006</v>
      </c>
      <c r="AQ80">
        <v>18.556799999999999</v>
      </c>
      <c r="AR80">
        <v>12.193459199999999</v>
      </c>
      <c r="AS80">
        <v>4.993759056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19.762495389370038</v>
      </c>
      <c r="BB80">
        <f t="shared" si="1"/>
        <v>480.55385378655058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9.4118314434101578</v>
      </c>
      <c r="L81">
        <v>194.00266222961733</v>
      </c>
      <c r="M81">
        <v>28.234016068801626</v>
      </c>
      <c r="N81">
        <v>36.244435874834736</v>
      </c>
      <c r="O81">
        <v>0</v>
      </c>
      <c r="P81">
        <v>20.47999532054282</v>
      </c>
      <c r="Q81">
        <v>6.6993496451058947</v>
      </c>
      <c r="R81">
        <v>13.011080129145876</v>
      </c>
      <c r="S81">
        <v>8.0983053505535043</v>
      </c>
      <c r="T81">
        <v>0</v>
      </c>
      <c r="U81">
        <v>25.039576599870717</v>
      </c>
      <c r="V81">
        <v>0</v>
      </c>
      <c r="W81">
        <v>0</v>
      </c>
      <c r="X81">
        <v>45.257281521278848</v>
      </c>
      <c r="Y81">
        <v>0</v>
      </c>
      <c r="Z81">
        <v>0</v>
      </c>
      <c r="AA81">
        <v>0</v>
      </c>
      <c r="AB81">
        <v>0</v>
      </c>
      <c r="AC81">
        <v>0</v>
      </c>
      <c r="AD81">
        <v>2.4316968000000001</v>
      </c>
      <c r="AE81">
        <v>1.1808732000000002</v>
      </c>
      <c r="AF81">
        <v>5.4449999999999994</v>
      </c>
      <c r="AG81">
        <v>13.401392159999999</v>
      </c>
      <c r="AH81">
        <v>21.528984360000003</v>
      </c>
      <c r="AI81">
        <v>0</v>
      </c>
      <c r="AJ81">
        <v>0</v>
      </c>
      <c r="AK81">
        <v>15.76665</v>
      </c>
      <c r="AL81">
        <v>0</v>
      </c>
      <c r="AM81">
        <v>0</v>
      </c>
      <c r="AN81">
        <v>0.42086000000000007</v>
      </c>
      <c r="AO81">
        <v>0</v>
      </c>
      <c r="AP81">
        <v>0.55021512000000006</v>
      </c>
      <c r="AQ81">
        <v>18.556799999999999</v>
      </c>
      <c r="AR81">
        <v>1.3548288000000002</v>
      </c>
      <c r="AS81">
        <v>4.993759056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18.648328556306989</v>
      </c>
      <c r="BB81">
        <f t="shared" si="1"/>
        <v>453.46126512285451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9.4117527403414201</v>
      </c>
      <c r="L82">
        <v>194.00266222961733</v>
      </c>
      <c r="M82">
        <v>28.234016068801626</v>
      </c>
      <c r="N82">
        <v>36.244435874834736</v>
      </c>
      <c r="O82">
        <v>0</v>
      </c>
      <c r="P82">
        <v>20.47999532054282</v>
      </c>
      <c r="Q82">
        <v>6.6993496451058947</v>
      </c>
      <c r="R82">
        <v>13.011080129145876</v>
      </c>
      <c r="S82">
        <v>8.0983053505535043</v>
      </c>
      <c r="T82">
        <v>0</v>
      </c>
      <c r="U82">
        <v>25.039576599870717</v>
      </c>
      <c r="V82">
        <v>0</v>
      </c>
      <c r="W82">
        <v>0</v>
      </c>
      <c r="X82">
        <v>45.257281521278848</v>
      </c>
      <c r="Y82">
        <v>0</v>
      </c>
      <c r="Z82">
        <v>0</v>
      </c>
      <c r="AA82">
        <v>0</v>
      </c>
      <c r="AB82">
        <v>0</v>
      </c>
      <c r="AC82">
        <v>0</v>
      </c>
      <c r="AD82">
        <v>2.4316968000000001</v>
      </c>
      <c r="AE82">
        <v>1.1808732000000002</v>
      </c>
      <c r="AF82">
        <v>5.4449999999999994</v>
      </c>
      <c r="AG82">
        <v>13.401392159999999</v>
      </c>
      <c r="AH82">
        <v>13.9459008</v>
      </c>
      <c r="AI82">
        <v>0</v>
      </c>
      <c r="AJ82">
        <v>0</v>
      </c>
      <c r="AK82">
        <v>15.76665</v>
      </c>
      <c r="AL82">
        <v>0</v>
      </c>
      <c r="AM82">
        <v>0</v>
      </c>
      <c r="AN82">
        <v>0.42086000000000007</v>
      </c>
      <c r="AO82">
        <v>0</v>
      </c>
      <c r="AP82">
        <v>0.78602159999999988</v>
      </c>
      <c r="AQ82">
        <v>18.556799999999999</v>
      </c>
      <c r="AR82">
        <v>1.3548288000000002</v>
      </c>
      <c r="AS82">
        <v>3.0953052000000003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18.283119317598072</v>
      </c>
      <c r="BB82">
        <f t="shared" si="1"/>
        <v>444.58066472249476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9.4118303010133602</v>
      </c>
      <c r="L83">
        <v>150.00297459694212</v>
      </c>
      <c r="M83">
        <v>28.234016068801626</v>
      </c>
      <c r="N83">
        <v>36.244435874834736</v>
      </c>
      <c r="O83">
        <v>0</v>
      </c>
      <c r="P83">
        <v>20.47999532054282</v>
      </c>
      <c r="Q83">
        <v>6.6993496451058947</v>
      </c>
      <c r="R83">
        <v>13.011080129145876</v>
      </c>
      <c r="S83">
        <v>8.0983053505535043</v>
      </c>
      <c r="T83">
        <v>0</v>
      </c>
      <c r="U83">
        <v>25.039576599870717</v>
      </c>
      <c r="V83">
        <v>0</v>
      </c>
      <c r="W83">
        <v>0</v>
      </c>
      <c r="X83">
        <v>45.257281521278848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1.1808732000000002</v>
      </c>
      <c r="AF83">
        <v>5.4449999999999994</v>
      </c>
      <c r="AG83">
        <v>13.401392159999999</v>
      </c>
      <c r="AH83">
        <v>6.9729504000000002</v>
      </c>
      <c r="AI83">
        <v>0</v>
      </c>
      <c r="AJ83">
        <v>0</v>
      </c>
      <c r="AK83">
        <v>15.76665</v>
      </c>
      <c r="AL83">
        <v>0</v>
      </c>
      <c r="AM83">
        <v>0</v>
      </c>
      <c r="AN83">
        <v>0.42086000000000007</v>
      </c>
      <c r="AO83">
        <v>0</v>
      </c>
      <c r="AP83">
        <v>0.78602159999999988</v>
      </c>
      <c r="AQ83">
        <v>18.556799999999999</v>
      </c>
      <c r="AR83">
        <v>1.0161216</v>
      </c>
      <c r="AS83">
        <v>3.0953052000000003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16.160272221310727</v>
      </c>
      <c r="BB83">
        <f t="shared" si="1"/>
        <v>392.96054734677887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9.4118302974092618</v>
      </c>
      <c r="L84">
        <v>120.00215408917929</v>
      </c>
      <c r="M84">
        <v>28.234016068801626</v>
      </c>
      <c r="N84">
        <v>36.244435874834736</v>
      </c>
      <c r="O84">
        <v>0</v>
      </c>
      <c r="P84">
        <v>20.47999532054282</v>
      </c>
      <c r="Q84">
        <v>6.6993496451058947</v>
      </c>
      <c r="R84">
        <v>13.011080129145876</v>
      </c>
      <c r="S84">
        <v>8.0983053505535043</v>
      </c>
      <c r="T84">
        <v>0</v>
      </c>
      <c r="U84">
        <v>25.039576599870717</v>
      </c>
      <c r="V84">
        <v>0</v>
      </c>
      <c r="W84">
        <v>0</v>
      </c>
      <c r="X84">
        <v>45.257281521278848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1.1808732000000002</v>
      </c>
      <c r="AF84">
        <v>5.4449999999999994</v>
      </c>
      <c r="AG84">
        <v>13.401392159999999</v>
      </c>
      <c r="AH84">
        <v>0</v>
      </c>
      <c r="AI84">
        <v>0</v>
      </c>
      <c r="AJ84">
        <v>0</v>
      </c>
      <c r="AK84">
        <v>15.76665</v>
      </c>
      <c r="AL84">
        <v>0</v>
      </c>
      <c r="AM84">
        <v>0</v>
      </c>
      <c r="AN84">
        <v>0.42086000000000007</v>
      </c>
      <c r="AO84">
        <v>0</v>
      </c>
      <c r="AP84">
        <v>0.78602159999999988</v>
      </c>
      <c r="AQ84">
        <v>18.556799999999999</v>
      </c>
      <c r="AR84">
        <v>1.0161216</v>
      </c>
      <c r="AS84">
        <v>3.0953052000000003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14.699808269830921</v>
      </c>
      <c r="BB84">
        <f t="shared" si="1"/>
        <v>357.44724038689174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9.4118079408569884</v>
      </c>
      <c r="L85">
        <v>105.00360374789781</v>
      </c>
      <c r="M85">
        <v>28.234016068801626</v>
      </c>
      <c r="N85">
        <v>36.244435874834736</v>
      </c>
      <c r="O85">
        <v>0</v>
      </c>
      <c r="P85">
        <v>20.47999532054282</v>
      </c>
      <c r="Q85">
        <v>6.6993496451058947</v>
      </c>
      <c r="R85">
        <v>13.011080129145876</v>
      </c>
      <c r="S85">
        <v>8.0983053505535043</v>
      </c>
      <c r="T85">
        <v>0</v>
      </c>
      <c r="U85">
        <v>25.039576599870717</v>
      </c>
      <c r="V85">
        <v>0</v>
      </c>
      <c r="W85">
        <v>0</v>
      </c>
      <c r="X85">
        <v>45.257281521278848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1.1808732000000002</v>
      </c>
      <c r="AF85">
        <v>5.4449999999999994</v>
      </c>
      <c r="AG85">
        <v>13.401392159999999</v>
      </c>
      <c r="AH85">
        <v>0</v>
      </c>
      <c r="AI85">
        <v>0</v>
      </c>
      <c r="AJ85">
        <v>0</v>
      </c>
      <c r="AK85">
        <v>15.76665</v>
      </c>
      <c r="AL85">
        <v>0</v>
      </c>
      <c r="AM85">
        <v>0</v>
      </c>
      <c r="AN85">
        <v>0.42086000000000007</v>
      </c>
      <c r="AO85">
        <v>0</v>
      </c>
      <c r="AP85">
        <v>0.78602159999999988</v>
      </c>
      <c r="AQ85">
        <v>18.556799999999999</v>
      </c>
      <c r="AR85">
        <v>1.0161216</v>
      </c>
      <c r="AS85">
        <v>3.0953052000000003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14.107364648573469</v>
      </c>
      <c r="BB85">
        <f t="shared" si="1"/>
        <v>343.04111131031544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4.9974107003587589</v>
      </c>
      <c r="L86">
        <v>104.99978172023036</v>
      </c>
      <c r="M86">
        <v>28.234016068801626</v>
      </c>
      <c r="N86">
        <v>36.244435874834736</v>
      </c>
      <c r="O86">
        <v>0</v>
      </c>
      <c r="P86">
        <v>20.47999532054282</v>
      </c>
      <c r="Q86">
        <v>6.6993496451058947</v>
      </c>
      <c r="R86">
        <v>13.011080129145876</v>
      </c>
      <c r="S86">
        <v>8.0983053505535043</v>
      </c>
      <c r="T86">
        <v>0</v>
      </c>
      <c r="U86">
        <v>25.039576599870717</v>
      </c>
      <c r="V86">
        <v>0</v>
      </c>
      <c r="W86">
        <v>0</v>
      </c>
      <c r="X86">
        <v>45.257281521278848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1.1808732000000002</v>
      </c>
      <c r="AF86">
        <v>5.4449999999999994</v>
      </c>
      <c r="AG86">
        <v>13.401392159999999</v>
      </c>
      <c r="AH86">
        <v>0</v>
      </c>
      <c r="AI86">
        <v>0</v>
      </c>
      <c r="AJ86">
        <v>0</v>
      </c>
      <c r="AK86">
        <v>15.76665</v>
      </c>
      <c r="AL86">
        <v>0</v>
      </c>
      <c r="AM86">
        <v>0</v>
      </c>
      <c r="AN86">
        <v>0.42086000000000007</v>
      </c>
      <c r="AO86">
        <v>0</v>
      </c>
      <c r="AP86">
        <v>0.78602159999999988</v>
      </c>
      <c r="AQ86">
        <v>14.323529999999998</v>
      </c>
      <c r="AR86">
        <v>12.193459199999999</v>
      </c>
      <c r="AS86">
        <v>4.993759056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14.28212416727299</v>
      </c>
      <c r="BB86">
        <f t="shared" si="1"/>
        <v>347.29065397945027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104.99978172023036</v>
      </c>
      <c r="M87">
        <v>28.234016068801626</v>
      </c>
      <c r="N87">
        <v>36.244435874834736</v>
      </c>
      <c r="O87">
        <v>0</v>
      </c>
      <c r="P87">
        <v>20.47999532054282</v>
      </c>
      <c r="Q87">
        <v>0</v>
      </c>
      <c r="R87">
        <v>0</v>
      </c>
      <c r="S87">
        <v>0</v>
      </c>
      <c r="T87">
        <v>0</v>
      </c>
      <c r="U87">
        <v>25.039576599870717</v>
      </c>
      <c r="V87">
        <v>0</v>
      </c>
      <c r="W87">
        <v>0</v>
      </c>
      <c r="X87">
        <v>45.257281521278848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1.1808732000000002</v>
      </c>
      <c r="AF87">
        <v>5.4449999999999994</v>
      </c>
      <c r="AG87">
        <v>13.401392159999999</v>
      </c>
      <c r="AH87">
        <v>0</v>
      </c>
      <c r="AI87">
        <v>0</v>
      </c>
      <c r="AJ87">
        <v>0</v>
      </c>
      <c r="AK87">
        <v>15.76665</v>
      </c>
      <c r="AL87">
        <v>0</v>
      </c>
      <c r="AM87">
        <v>0</v>
      </c>
      <c r="AN87">
        <v>0.42086000000000007</v>
      </c>
      <c r="AO87">
        <v>0</v>
      </c>
      <c r="AP87">
        <v>0.78602159999999988</v>
      </c>
      <c r="AQ87">
        <v>14.110899999999997</v>
      </c>
      <c r="AR87">
        <v>12.193459199999999</v>
      </c>
      <c r="AS87">
        <v>4.993759056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12.97788322065507</v>
      </c>
      <c r="BB87">
        <f t="shared" si="1"/>
        <v>315.57611910090407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104.99978172023036</v>
      </c>
      <c r="M88">
        <v>28.234016068801626</v>
      </c>
      <c r="N88">
        <v>36.244435874834736</v>
      </c>
      <c r="O88">
        <v>0</v>
      </c>
      <c r="P88">
        <v>20.47999532054282</v>
      </c>
      <c r="Q88">
        <v>0</v>
      </c>
      <c r="R88">
        <v>0</v>
      </c>
      <c r="S88">
        <v>0</v>
      </c>
      <c r="T88">
        <v>0</v>
      </c>
      <c r="U88">
        <v>25.039576599870717</v>
      </c>
      <c r="V88">
        <v>0</v>
      </c>
      <c r="W88">
        <v>0</v>
      </c>
      <c r="X88">
        <v>45.257281521278848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1.1808732000000002</v>
      </c>
      <c r="AF88">
        <v>5.4449999999999994</v>
      </c>
      <c r="AG88">
        <v>13.401392159999999</v>
      </c>
      <c r="AH88">
        <v>0</v>
      </c>
      <c r="AI88">
        <v>0</v>
      </c>
      <c r="AJ88">
        <v>0</v>
      </c>
      <c r="AK88">
        <v>15.76665</v>
      </c>
      <c r="AL88">
        <v>0</v>
      </c>
      <c r="AM88">
        <v>0</v>
      </c>
      <c r="AN88">
        <v>0.42086000000000007</v>
      </c>
      <c r="AO88">
        <v>0</v>
      </c>
      <c r="AP88">
        <v>0.78602159999999988</v>
      </c>
      <c r="AQ88">
        <v>9.2783999999999995</v>
      </c>
      <c r="AR88">
        <v>2.0322431999999999</v>
      </c>
      <c r="AS88">
        <v>3.0953052000000003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12.310642769055072</v>
      </c>
      <c r="BB88">
        <f t="shared" si="1"/>
        <v>299.35118969650404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104.99978172023036</v>
      </c>
      <c r="M89">
        <v>28.234016068801626</v>
      </c>
      <c r="N89">
        <v>36.244435874834736</v>
      </c>
      <c r="O89">
        <v>0</v>
      </c>
      <c r="P89">
        <v>20.47999532054282</v>
      </c>
      <c r="Q89">
        <v>0</v>
      </c>
      <c r="R89">
        <v>0</v>
      </c>
      <c r="S89">
        <v>0</v>
      </c>
      <c r="T89">
        <v>0</v>
      </c>
      <c r="U89">
        <v>25.039576599870717</v>
      </c>
      <c r="V89">
        <v>0</v>
      </c>
      <c r="W89">
        <v>0</v>
      </c>
      <c r="X89">
        <v>45.257281521278848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1.1808732000000002</v>
      </c>
      <c r="AF89">
        <v>2.7224999999999997</v>
      </c>
      <c r="AG89">
        <v>13.401392159999999</v>
      </c>
      <c r="AH89">
        <v>0</v>
      </c>
      <c r="AI89">
        <v>0</v>
      </c>
      <c r="AJ89">
        <v>0</v>
      </c>
      <c r="AK89">
        <v>15.76665</v>
      </c>
      <c r="AL89">
        <v>0</v>
      </c>
      <c r="AM89">
        <v>0</v>
      </c>
      <c r="AN89">
        <v>0.42086000000000007</v>
      </c>
      <c r="AO89">
        <v>0</v>
      </c>
      <c r="AP89">
        <v>0.78602159999999988</v>
      </c>
      <c r="AQ89">
        <v>4.4845599999999992</v>
      </c>
      <c r="AR89">
        <v>1.0161216</v>
      </c>
      <c r="AS89">
        <v>3.0953052000000003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11.97361053585507</v>
      </c>
      <c r="BB89">
        <f t="shared" si="1"/>
        <v>291.15576032970409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104.99978172023036</v>
      </c>
      <c r="M90">
        <v>28.234016068801626</v>
      </c>
      <c r="N90">
        <v>36.244435874834736</v>
      </c>
      <c r="O90">
        <v>0</v>
      </c>
      <c r="P90">
        <v>20.47999532054282</v>
      </c>
      <c r="Q90">
        <v>0</v>
      </c>
      <c r="R90">
        <v>0</v>
      </c>
      <c r="S90">
        <v>0</v>
      </c>
      <c r="T90">
        <v>0</v>
      </c>
      <c r="U90">
        <v>25.039576599870717</v>
      </c>
      <c r="V90">
        <v>0</v>
      </c>
      <c r="W90">
        <v>0</v>
      </c>
      <c r="X90">
        <v>45.257281521278848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1.1808732000000002</v>
      </c>
      <c r="AF90">
        <v>2.7224999999999997</v>
      </c>
      <c r="AG90">
        <v>13.401392159999999</v>
      </c>
      <c r="AH90">
        <v>0</v>
      </c>
      <c r="AI90">
        <v>0</v>
      </c>
      <c r="AJ90">
        <v>0</v>
      </c>
      <c r="AK90">
        <v>15.76665</v>
      </c>
      <c r="AL90">
        <v>0</v>
      </c>
      <c r="AM90">
        <v>0</v>
      </c>
      <c r="AN90">
        <v>0.42086000000000007</v>
      </c>
      <c r="AO90">
        <v>0</v>
      </c>
      <c r="AP90">
        <v>0.78602159999999988</v>
      </c>
      <c r="AQ90">
        <v>0</v>
      </c>
      <c r="AR90">
        <v>1.0161216</v>
      </c>
      <c r="AS90">
        <v>3.0953052000000003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11.796470415855069</v>
      </c>
      <c r="BB90">
        <f t="shared" si="1"/>
        <v>286.8483404497041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104.99978172023036</v>
      </c>
      <c r="M91">
        <v>28.234016068801626</v>
      </c>
      <c r="N91">
        <v>36.244435874834736</v>
      </c>
      <c r="O91">
        <v>0</v>
      </c>
      <c r="P91">
        <v>20.47999532054282</v>
      </c>
      <c r="Q91">
        <v>0</v>
      </c>
      <c r="R91">
        <v>0</v>
      </c>
      <c r="S91">
        <v>0</v>
      </c>
      <c r="T91">
        <v>0</v>
      </c>
      <c r="U91">
        <v>25.039576599870717</v>
      </c>
      <c r="V91">
        <v>0</v>
      </c>
      <c r="W91">
        <v>0</v>
      </c>
      <c r="X91">
        <v>45.257281521278848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1.1808732000000002</v>
      </c>
      <c r="AF91">
        <v>2.7224999999999997</v>
      </c>
      <c r="AG91">
        <v>13.401392159999999</v>
      </c>
      <c r="AH91">
        <v>0</v>
      </c>
      <c r="AI91">
        <v>0</v>
      </c>
      <c r="AJ91">
        <v>0</v>
      </c>
      <c r="AK91">
        <v>15.76665</v>
      </c>
      <c r="AL91">
        <v>0</v>
      </c>
      <c r="AM91">
        <v>0</v>
      </c>
      <c r="AN91">
        <v>0.42086000000000007</v>
      </c>
      <c r="AO91">
        <v>0</v>
      </c>
      <c r="AP91">
        <v>0.78602159999999988</v>
      </c>
      <c r="AQ91">
        <v>0</v>
      </c>
      <c r="AR91">
        <v>1.0161216</v>
      </c>
      <c r="AS91">
        <v>3.0953052000000003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11.796470415855069</v>
      </c>
      <c r="BB91">
        <f t="shared" si="1"/>
        <v>286.8483404497041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104.99978172023036</v>
      </c>
      <c r="M92">
        <v>28.234016068801626</v>
      </c>
      <c r="N92">
        <v>36.244435874834736</v>
      </c>
      <c r="O92">
        <v>0</v>
      </c>
      <c r="P92">
        <v>20.47999532054282</v>
      </c>
      <c r="Q92">
        <v>0</v>
      </c>
      <c r="R92">
        <v>0</v>
      </c>
      <c r="S92">
        <v>0</v>
      </c>
      <c r="T92">
        <v>0</v>
      </c>
      <c r="U92">
        <v>25.039576599870717</v>
      </c>
      <c r="V92">
        <v>0</v>
      </c>
      <c r="W92">
        <v>0</v>
      </c>
      <c r="X92">
        <v>45.257281521278848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1.1808732000000002</v>
      </c>
      <c r="AF92">
        <v>2.7224999999999997</v>
      </c>
      <c r="AG92">
        <v>13.401392159999999</v>
      </c>
      <c r="AH92">
        <v>0</v>
      </c>
      <c r="AI92">
        <v>0</v>
      </c>
      <c r="AJ92">
        <v>0</v>
      </c>
      <c r="AK92">
        <v>15.76665</v>
      </c>
      <c r="AL92">
        <v>0</v>
      </c>
      <c r="AM92">
        <v>0</v>
      </c>
      <c r="AN92">
        <v>0.42086000000000007</v>
      </c>
      <c r="AO92">
        <v>0</v>
      </c>
      <c r="AP92">
        <v>0.78602159999999988</v>
      </c>
      <c r="AQ92">
        <v>0</v>
      </c>
      <c r="AR92">
        <v>1.0161216</v>
      </c>
      <c r="AS92">
        <v>3.0953052000000003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11.796470415855069</v>
      </c>
      <c r="BB92">
        <f t="shared" si="1"/>
        <v>286.8483404497041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104.99978172023036</v>
      </c>
      <c r="M93">
        <v>28.234016068801626</v>
      </c>
      <c r="N93">
        <v>36.244435874834736</v>
      </c>
      <c r="O93">
        <v>0</v>
      </c>
      <c r="P93">
        <v>20.47999532054282</v>
      </c>
      <c r="Q93">
        <v>0</v>
      </c>
      <c r="R93">
        <v>0</v>
      </c>
      <c r="S93">
        <v>0</v>
      </c>
      <c r="T93">
        <v>0</v>
      </c>
      <c r="U93">
        <v>25.039576599870717</v>
      </c>
      <c r="V93">
        <v>0</v>
      </c>
      <c r="W93">
        <v>0</v>
      </c>
      <c r="X93">
        <v>45.257281521278848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1.1808732000000002</v>
      </c>
      <c r="AF93">
        <v>2.7224999999999997</v>
      </c>
      <c r="AG93">
        <v>13.401392159999999</v>
      </c>
      <c r="AH93">
        <v>0</v>
      </c>
      <c r="AI93">
        <v>0</v>
      </c>
      <c r="AJ93">
        <v>0</v>
      </c>
      <c r="AK93">
        <v>15.76665</v>
      </c>
      <c r="AL93">
        <v>0</v>
      </c>
      <c r="AM93">
        <v>0</v>
      </c>
      <c r="AN93">
        <v>0.42086000000000007</v>
      </c>
      <c r="AO93">
        <v>0</v>
      </c>
      <c r="AP93">
        <v>0.78602159999999988</v>
      </c>
      <c r="AQ93">
        <v>0</v>
      </c>
      <c r="AR93">
        <v>0.67741440000000008</v>
      </c>
      <c r="AS93">
        <v>3.0953052000000003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11.78309148145507</v>
      </c>
      <c r="BB93">
        <f t="shared" si="1"/>
        <v>286.52301218410406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104.99978172023036</v>
      </c>
      <c r="M94">
        <v>28.234016068801626</v>
      </c>
      <c r="N94">
        <v>36.244435874834736</v>
      </c>
      <c r="O94">
        <v>0</v>
      </c>
      <c r="P94">
        <v>20.47999532054282</v>
      </c>
      <c r="Q94">
        <v>0</v>
      </c>
      <c r="R94">
        <v>0</v>
      </c>
      <c r="S94">
        <v>0</v>
      </c>
      <c r="T94">
        <v>0</v>
      </c>
      <c r="U94">
        <v>25.039576599870717</v>
      </c>
      <c r="V94">
        <v>0</v>
      </c>
      <c r="W94">
        <v>0</v>
      </c>
      <c r="X94">
        <v>45.257281521278848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1.1808732000000002</v>
      </c>
      <c r="AF94">
        <v>2.7224999999999997</v>
      </c>
      <c r="AG94">
        <v>13.401392159999999</v>
      </c>
      <c r="AH94">
        <v>0</v>
      </c>
      <c r="AI94">
        <v>0</v>
      </c>
      <c r="AJ94">
        <v>0</v>
      </c>
      <c r="AK94">
        <v>15.76665</v>
      </c>
      <c r="AL94">
        <v>0</v>
      </c>
      <c r="AM94">
        <v>0</v>
      </c>
      <c r="AN94">
        <v>0.42086000000000007</v>
      </c>
      <c r="AO94">
        <v>0</v>
      </c>
      <c r="AP94">
        <v>0.78602159999999988</v>
      </c>
      <c r="AQ94">
        <v>0</v>
      </c>
      <c r="AR94">
        <v>0.67741440000000008</v>
      </c>
      <c r="AS94">
        <v>3.0953052000000003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11.78309148145507</v>
      </c>
      <c r="BB94">
        <f t="shared" si="1"/>
        <v>286.52301218410406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5.1014896159068872</v>
      </c>
      <c r="L95">
        <v>104.99978172023036</v>
      </c>
      <c r="M95">
        <v>28.234016068801626</v>
      </c>
      <c r="N95">
        <v>36.244435874834736</v>
      </c>
      <c r="O95">
        <v>0</v>
      </c>
      <c r="P95">
        <v>20.47999532054282</v>
      </c>
      <c r="Q95">
        <v>0</v>
      </c>
      <c r="R95">
        <v>0</v>
      </c>
      <c r="S95">
        <v>3.8762117856553995</v>
      </c>
      <c r="T95">
        <v>0</v>
      </c>
      <c r="U95">
        <v>25.039576599870717</v>
      </c>
      <c r="V95">
        <v>0</v>
      </c>
      <c r="W95">
        <v>0</v>
      </c>
      <c r="X95">
        <v>45.257281521278848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1.1808732000000002</v>
      </c>
      <c r="AF95">
        <v>2.7224999999999997</v>
      </c>
      <c r="AG95">
        <v>13.401392159999999</v>
      </c>
      <c r="AH95">
        <v>0</v>
      </c>
      <c r="AI95">
        <v>0</v>
      </c>
      <c r="AJ95">
        <v>0</v>
      </c>
      <c r="AK95">
        <v>15.76665</v>
      </c>
      <c r="AL95">
        <v>0</v>
      </c>
      <c r="AM95">
        <v>0</v>
      </c>
      <c r="AN95">
        <v>0.42086000000000007</v>
      </c>
      <c r="AO95">
        <v>0</v>
      </c>
      <c r="AP95">
        <v>0.78602159999999988</v>
      </c>
      <c r="AQ95">
        <v>0</v>
      </c>
      <c r="AR95">
        <v>0.67741440000000008</v>
      </c>
      <c r="AS95">
        <v>3.0953052000000003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12.137710679788995</v>
      </c>
      <c r="BB95">
        <f t="shared" si="1"/>
        <v>295.14609438733243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104.99978172023036</v>
      </c>
      <c r="M96">
        <v>28.234016068801626</v>
      </c>
      <c r="N96">
        <v>36.244435874834736</v>
      </c>
      <c r="O96">
        <v>0</v>
      </c>
      <c r="P96">
        <v>20.47999532054282</v>
      </c>
      <c r="Q96">
        <v>0</v>
      </c>
      <c r="R96">
        <v>0</v>
      </c>
      <c r="S96">
        <v>3.8762117856553995</v>
      </c>
      <c r="T96">
        <v>0</v>
      </c>
      <c r="U96">
        <v>25.039576599870717</v>
      </c>
      <c r="V96">
        <v>0</v>
      </c>
      <c r="W96">
        <v>0</v>
      </c>
      <c r="X96">
        <v>45.257281521278848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1.1808732000000002</v>
      </c>
      <c r="AF96">
        <v>2.7224999999999997</v>
      </c>
      <c r="AG96">
        <v>13.401392159999999</v>
      </c>
      <c r="AH96">
        <v>0</v>
      </c>
      <c r="AI96">
        <v>0</v>
      </c>
      <c r="AJ96">
        <v>0</v>
      </c>
      <c r="AK96">
        <v>15.76665</v>
      </c>
      <c r="AL96">
        <v>0</v>
      </c>
      <c r="AM96">
        <v>0</v>
      </c>
      <c r="AN96">
        <v>0.42086000000000007</v>
      </c>
      <c r="AO96">
        <v>0</v>
      </c>
      <c r="AP96">
        <v>0.78602159999999988</v>
      </c>
      <c r="AQ96">
        <v>0</v>
      </c>
      <c r="AR96">
        <v>0.67741440000000008</v>
      </c>
      <c r="AS96">
        <v>3.0953052000000003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11.936201835948065</v>
      </c>
      <c r="BB96">
        <f t="shared" si="1"/>
        <v>290.24611361526649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5.1014916527643068</v>
      </c>
      <c r="L97">
        <v>104.99978172023036</v>
      </c>
      <c r="M97">
        <v>28.234016068801626</v>
      </c>
      <c r="N97">
        <v>36.244435874834736</v>
      </c>
      <c r="O97">
        <v>0</v>
      </c>
      <c r="P97">
        <v>20.47999532054282</v>
      </c>
      <c r="Q97">
        <v>0</v>
      </c>
      <c r="R97">
        <v>0</v>
      </c>
      <c r="S97">
        <v>4.068778813333334</v>
      </c>
      <c r="T97">
        <v>0</v>
      </c>
      <c r="U97">
        <v>25.039576599870717</v>
      </c>
      <c r="V97">
        <v>0</v>
      </c>
      <c r="W97">
        <v>0</v>
      </c>
      <c r="X97">
        <v>45.257281521278848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1.1808732000000002</v>
      </c>
      <c r="AF97">
        <v>2.7224999999999997</v>
      </c>
      <c r="AG97">
        <v>13.401392159999999</v>
      </c>
      <c r="AH97">
        <v>5.8107920000000011</v>
      </c>
      <c r="AI97">
        <v>0</v>
      </c>
      <c r="AJ97">
        <v>0</v>
      </c>
      <c r="AK97">
        <v>15.76665</v>
      </c>
      <c r="AL97">
        <v>0</v>
      </c>
      <c r="AM97">
        <v>0</v>
      </c>
      <c r="AN97">
        <v>0.42086000000000007</v>
      </c>
      <c r="AO97">
        <v>0</v>
      </c>
      <c r="AP97">
        <v>0.78602159999999988</v>
      </c>
      <c r="AQ97">
        <v>0</v>
      </c>
      <c r="AR97">
        <v>2.0322431999999999</v>
      </c>
      <c r="AS97">
        <v>1.5682879679999999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12.368041881570299</v>
      </c>
      <c r="BB97">
        <f t="shared" si="1"/>
        <v>300.74693581808646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5.1014508748787595</v>
      </c>
      <c r="L98">
        <v>104.99978172023036</v>
      </c>
      <c r="M98">
        <v>28.234016068801626</v>
      </c>
      <c r="N98">
        <v>36.244435874834736</v>
      </c>
      <c r="O98">
        <v>0</v>
      </c>
      <c r="P98">
        <v>20.47999532054282</v>
      </c>
      <c r="Q98">
        <v>0</v>
      </c>
      <c r="R98">
        <v>0</v>
      </c>
      <c r="S98">
        <v>4.068778813333334</v>
      </c>
      <c r="T98">
        <v>0</v>
      </c>
      <c r="U98">
        <v>25.039576599870717</v>
      </c>
      <c r="V98">
        <v>0</v>
      </c>
      <c r="W98">
        <v>0</v>
      </c>
      <c r="X98">
        <v>19.999916161616163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1.1808732000000002</v>
      </c>
      <c r="AF98">
        <v>2.7224999999999997</v>
      </c>
      <c r="AG98">
        <v>13.401392159999999</v>
      </c>
      <c r="AH98">
        <v>5.8107920000000011</v>
      </c>
      <c r="AI98">
        <v>0</v>
      </c>
      <c r="AJ98">
        <v>0</v>
      </c>
      <c r="AK98">
        <v>15.76665</v>
      </c>
      <c r="AL98">
        <v>0</v>
      </c>
      <c r="AM98">
        <v>0</v>
      </c>
      <c r="AN98">
        <v>0.42086000000000007</v>
      </c>
      <c r="AO98">
        <v>0</v>
      </c>
      <c r="AP98">
        <v>0.78602159999999988</v>
      </c>
      <c r="AQ98">
        <v>0</v>
      </c>
      <c r="AR98">
        <v>2.0322431999999999</v>
      </c>
      <c r="AS98">
        <v>1.5682879679999999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11.37037440006695</v>
      </c>
      <c r="BB98">
        <f t="shared" si="1"/>
        <v>276.48719716204158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0.16965645554941558</v>
      </c>
      <c r="L99">
        <f t="shared" si="2"/>
        <v>3.5600080112393431</v>
      </c>
      <c r="M99">
        <f t="shared" si="2"/>
        <v>0.6823689354264969</v>
      </c>
      <c r="N99">
        <f t="shared" si="2"/>
        <v>0.86987220577069502</v>
      </c>
      <c r="O99">
        <f t="shared" si="2"/>
        <v>0</v>
      </c>
      <c r="P99">
        <f t="shared" si="2"/>
        <v>0.50142991599721387</v>
      </c>
      <c r="Q99">
        <f t="shared" si="2"/>
        <v>9.8567318227316209E-2</v>
      </c>
      <c r="R99">
        <f t="shared" si="2"/>
        <v>0.22142314472194533</v>
      </c>
      <c r="S99">
        <f t="shared" si="2"/>
        <v>0.14804920229506871</v>
      </c>
      <c r="T99">
        <f t="shared" si="2"/>
        <v>0</v>
      </c>
      <c r="U99">
        <f t="shared" si="2"/>
        <v>0.60094983839689731</v>
      </c>
      <c r="V99">
        <f t="shared" si="2"/>
        <v>0</v>
      </c>
      <c r="W99">
        <f t="shared" si="2"/>
        <v>0</v>
      </c>
      <c r="X99">
        <f t="shared" si="2"/>
        <v>0.93115810506538965</v>
      </c>
      <c r="Y99">
        <f t="shared" si="2"/>
        <v>0</v>
      </c>
      <c r="Z99">
        <f t="shared" si="2"/>
        <v>1.2588172739999999E-2</v>
      </c>
      <c r="AA99">
        <f t="shared" si="2"/>
        <v>0</v>
      </c>
      <c r="AB99">
        <f t="shared" si="2"/>
        <v>3.737014446100001E-2</v>
      </c>
      <c r="AC99">
        <f t="shared" si="2"/>
        <v>2.8122059602000003E-2</v>
      </c>
      <c r="AD99">
        <f t="shared" si="2"/>
        <v>4.7155059062800007E-2</v>
      </c>
      <c r="AE99">
        <f t="shared" si="2"/>
        <v>7.8723305502400115E-2</v>
      </c>
      <c r="AF99">
        <f t="shared" si="2"/>
        <v>0.10436250000000001</v>
      </c>
      <c r="AG99">
        <f t="shared" si="2"/>
        <v>0.32163341183999944</v>
      </c>
      <c r="AH99">
        <f t="shared" si="2"/>
        <v>0.21035067039999994</v>
      </c>
      <c r="AI99">
        <f t="shared" si="2"/>
        <v>1.3669474000000001E-2</v>
      </c>
      <c r="AJ99">
        <f t="shared" si="2"/>
        <v>0</v>
      </c>
      <c r="AK99">
        <f t="shared" si="2"/>
        <v>0.37839960000000056</v>
      </c>
      <c r="AL99">
        <f t="shared" si="2"/>
        <v>0</v>
      </c>
      <c r="AM99">
        <f t="shared" si="2"/>
        <v>0</v>
      </c>
      <c r="AN99">
        <f t="shared" si="2"/>
        <v>1.0100639999999998E-2</v>
      </c>
      <c r="AO99">
        <f t="shared" si="2"/>
        <v>0</v>
      </c>
      <c r="AP99">
        <f t="shared" si="2"/>
        <v>3.1715971560000021E-2</v>
      </c>
      <c r="AQ99">
        <f t="shared" si="2"/>
        <v>0.18750099999999986</v>
      </c>
      <c r="AR99">
        <f t="shared" si="2"/>
        <v>5.8257638400000041E-2</v>
      </c>
      <c r="AS99">
        <f t="shared" si="2"/>
        <v>6.0967194755999946E-2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0.36989379807192696</v>
      </c>
      <c r="BB99">
        <f t="shared" si="1"/>
        <v>8.9945061769420569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f>SUM(B3:AZ3)-BA3</f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f t="shared" ref="BB4:BB67" si="0">SUM(B4:AZ4)-BA4</f>
        <v>0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f t="shared" si="0"/>
        <v>0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f t="shared" si="0"/>
        <v>0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f t="shared" si="0"/>
        <v>0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f t="shared" si="0"/>
        <v>0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f t="shared" si="0"/>
        <v>0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f t="shared" si="0"/>
        <v>0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f t="shared" si="0"/>
        <v>0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f t="shared" si="0"/>
        <v>0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f t="shared" si="0"/>
        <v>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f t="shared" si="0"/>
        <v>0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f t="shared" si="0"/>
        <v>0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f t="shared" si="0"/>
        <v>0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f t="shared" si="0"/>
        <v>0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f t="shared" si="0"/>
        <v>0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f t="shared" si="0"/>
        <v>0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f t="shared" si="0"/>
        <v>0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f t="shared" si="0"/>
        <v>0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f t="shared" si="0"/>
        <v>0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f t="shared" si="0"/>
        <v>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f t="shared" si="0"/>
        <v>0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f t="shared" si="0"/>
        <v>0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f t="shared" si="0"/>
        <v>0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f t="shared" si="0"/>
        <v>0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f t="shared" si="0"/>
        <v>0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f t="shared" si="0"/>
        <v>0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f t="shared" si="0"/>
        <v>0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f t="shared" si="0"/>
        <v>0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f t="shared" si="0"/>
        <v>0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f t="shared" si="0"/>
        <v>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f t="shared" si="0"/>
        <v>0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f t="shared" si="0"/>
        <v>0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f t="shared" si="0"/>
        <v>0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f t="shared" si="0"/>
        <v>0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f t="shared" si="0"/>
        <v>0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f t="shared" si="0"/>
        <v>0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f t="shared" si="0"/>
        <v>0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f t="shared" si="0"/>
        <v>0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f t="shared" si="0"/>
        <v>0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f t="shared" si="0"/>
        <v>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f t="shared" si="0"/>
        <v>0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f t="shared" si="0"/>
        <v>0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f t="shared" si="0"/>
        <v>0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f t="shared" si="0"/>
        <v>0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f t="shared" si="0"/>
        <v>0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f t="shared" si="0"/>
        <v>0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f t="shared" si="0"/>
        <v>0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f t="shared" si="0"/>
        <v>0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f t="shared" si="0"/>
        <v>0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f t="shared" si="0"/>
        <v>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f t="shared" si="0"/>
        <v>0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f t="shared" si="0"/>
        <v>0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f t="shared" si="0"/>
        <v>0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f t="shared" si="0"/>
        <v>0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f t="shared" si="0"/>
        <v>0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f t="shared" si="0"/>
        <v>0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f t="shared" si="0"/>
        <v>0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f t="shared" si="0"/>
        <v>0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f t="shared" si="0"/>
        <v>0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f t="shared" si="0"/>
        <v>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f t="shared" si="0"/>
        <v>0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f t="shared" si="0"/>
        <v>0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f t="shared" si="0"/>
        <v>0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f t="shared" si="0"/>
        <v>0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f t="shared" ref="BB68:BB99" si="1">SUM(B68:AZ68)-BA68</f>
        <v>0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f t="shared" si="1"/>
        <v>0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f t="shared" si="1"/>
        <v>0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f t="shared" si="1"/>
        <v>0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f t="shared" si="1"/>
        <v>0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f t="shared" si="1"/>
        <v>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f t="shared" si="1"/>
        <v>0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f t="shared" si="1"/>
        <v>0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f t="shared" si="1"/>
        <v>0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f t="shared" si="1"/>
        <v>0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f t="shared" si="1"/>
        <v>0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f t="shared" si="1"/>
        <v>0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f t="shared" si="1"/>
        <v>0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f t="shared" si="1"/>
        <v>0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f t="shared" si="1"/>
        <v>0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f t="shared" si="1"/>
        <v>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f t="shared" si="1"/>
        <v>0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f t="shared" si="1"/>
        <v>0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f t="shared" si="1"/>
        <v>0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f t="shared" si="1"/>
        <v>0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f t="shared" si="1"/>
        <v>0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f t="shared" si="1"/>
        <v>0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f t="shared" si="1"/>
        <v>0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f t="shared" si="1"/>
        <v>0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f t="shared" si="1"/>
        <v>0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f t="shared" si="1"/>
        <v>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f t="shared" si="1"/>
        <v>0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f t="shared" si="1"/>
        <v>0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f t="shared" si="1"/>
        <v>0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f t="shared" si="1"/>
        <v>0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f t="shared" si="1"/>
        <v>0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1"/>
        <v>0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169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14.919995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0.58933999999999997</v>
      </c>
      <c r="BB3">
        <f>SUM(B3:AZ3)-BA3</f>
        <v>14.330655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0.59237399999999951</v>
      </c>
      <c r="BB4">
        <f t="shared" ref="BB4:BB67" si="0">SUM(B4:AZ4)-BA4</f>
        <v>14.404426000000001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14.387138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0.56829199999999958</v>
      </c>
      <c r="BB5">
        <f t="shared" si="0"/>
        <v>13.818846000000001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14.706852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0.58092100000000002</v>
      </c>
      <c r="BB6">
        <f t="shared" si="0"/>
        <v>14.125931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13.321424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0.52619600000000055</v>
      </c>
      <c r="BB7">
        <f t="shared" si="0"/>
        <v>12.795228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9.5914249999999992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0.37886099999999878</v>
      </c>
      <c r="BB8">
        <f t="shared" si="0"/>
        <v>9.2125640000000004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11.189996000000001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0.44200499999999998</v>
      </c>
      <c r="BB9">
        <f t="shared" si="0"/>
        <v>10.747991000000001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11.722853000000001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0.46305300000000038</v>
      </c>
      <c r="BB10">
        <f t="shared" si="0"/>
        <v>11.2598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14.387138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0.56829199999999958</v>
      </c>
      <c r="BB11">
        <f t="shared" si="0"/>
        <v>13.818846000000001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14.067424000000001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0.55566300000000091</v>
      </c>
      <c r="BB12">
        <f t="shared" si="0"/>
        <v>13.511761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14.387138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0.56829199999999958</v>
      </c>
      <c r="BB13">
        <f t="shared" si="0"/>
        <v>13.818846000000001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10.657139000000001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0.42095700000000136</v>
      </c>
      <c r="BB14">
        <f t="shared" si="0"/>
        <v>10.236181999999999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13.001709999999999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0.51356799999999936</v>
      </c>
      <c r="BB15">
        <f t="shared" si="0"/>
        <v>12.488142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0.59237399999999951</v>
      </c>
      <c r="BB16">
        <f t="shared" si="0"/>
        <v>14.404426000000001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0.59237399999999951</v>
      </c>
      <c r="BB17">
        <f t="shared" si="0"/>
        <v>14.404426000000001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0.59237399999999951</v>
      </c>
      <c r="BB18">
        <f t="shared" si="0"/>
        <v>14.404426000000001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0.59237399999999951</v>
      </c>
      <c r="BB19">
        <f t="shared" si="0"/>
        <v>14.404426000000001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13.321424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0.52619600000000055</v>
      </c>
      <c r="BB20">
        <f t="shared" si="0"/>
        <v>12.795228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0.59237399999999951</v>
      </c>
      <c r="BB21">
        <f t="shared" si="0"/>
        <v>14.404426000000001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0.59237399999999951</v>
      </c>
      <c r="BB22">
        <f t="shared" si="0"/>
        <v>14.404426000000001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0.59237399999999951</v>
      </c>
      <c r="BB23">
        <f t="shared" si="0"/>
        <v>14.404426000000001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0.59237399999999951</v>
      </c>
      <c r="BB24">
        <f t="shared" si="0"/>
        <v>14.404426000000001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0.59237399999999951</v>
      </c>
      <c r="BB25">
        <f t="shared" si="0"/>
        <v>14.404426000000001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14.706852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0.58092100000000002</v>
      </c>
      <c r="BB26">
        <f t="shared" si="0"/>
        <v>14.125931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0.59237399999999951</v>
      </c>
      <c r="BB27">
        <f t="shared" si="0"/>
        <v>14.404426000000001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0.59237399999999951</v>
      </c>
      <c r="BB28">
        <f t="shared" si="0"/>
        <v>14.404426000000001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0.59237399999999951</v>
      </c>
      <c r="BB29">
        <f t="shared" si="0"/>
        <v>14.404426000000001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0.59237399999999951</v>
      </c>
      <c r="BB30">
        <f t="shared" si="0"/>
        <v>14.404426000000001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0.59237399999999951</v>
      </c>
      <c r="BB31">
        <f t="shared" si="0"/>
        <v>14.404426000000001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14.387138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0.56829199999999958</v>
      </c>
      <c r="BB32">
        <f t="shared" si="0"/>
        <v>13.818846000000001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0.59237399999999951</v>
      </c>
      <c r="BB33">
        <f t="shared" si="0"/>
        <v>14.404426000000001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0.59237399999999951</v>
      </c>
      <c r="BB34">
        <f t="shared" si="0"/>
        <v>14.404426000000001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0.59237399999999951</v>
      </c>
      <c r="BB35">
        <f t="shared" si="0"/>
        <v>14.404426000000001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0.59237399999999951</v>
      </c>
      <c r="BB36">
        <f t="shared" si="0"/>
        <v>14.404426000000001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0.59237399999999951</v>
      </c>
      <c r="BB37">
        <f t="shared" si="0"/>
        <v>14.404426000000001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13.854281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0.54724400000000095</v>
      </c>
      <c r="BB38">
        <f t="shared" si="0"/>
        <v>13.307036999999999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0.59237399999999951</v>
      </c>
      <c r="BB39">
        <f t="shared" si="0"/>
        <v>14.404426000000001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0.59237399999999951</v>
      </c>
      <c r="BB40">
        <f t="shared" si="0"/>
        <v>14.404426000000001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0.59237399999999951</v>
      </c>
      <c r="BB41">
        <f t="shared" si="0"/>
        <v>14.404426000000001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14.919995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0.58933999999999997</v>
      </c>
      <c r="BB42">
        <f t="shared" si="0"/>
        <v>14.330655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0.59237399999999951</v>
      </c>
      <c r="BB43">
        <f t="shared" si="0"/>
        <v>14.404426000000001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12.788567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0.50514800000000015</v>
      </c>
      <c r="BB44">
        <f t="shared" si="0"/>
        <v>12.283419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14.919995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0.58933999999999997</v>
      </c>
      <c r="BB45">
        <f t="shared" si="0"/>
        <v>14.330655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0.59237399999999951</v>
      </c>
      <c r="BB46">
        <f t="shared" si="0"/>
        <v>14.404426000000001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0.59237399999999951</v>
      </c>
      <c r="BB47">
        <f t="shared" si="0"/>
        <v>14.404426000000001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14.387138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0.56829199999999958</v>
      </c>
      <c r="BB48">
        <f t="shared" si="0"/>
        <v>13.818846000000001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0.59237399999999951</v>
      </c>
      <c r="BB49">
        <f t="shared" si="0"/>
        <v>14.404426000000001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13.854281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0.54724400000000095</v>
      </c>
      <c r="BB50">
        <f t="shared" si="0"/>
        <v>13.307036999999999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0.59237399999999951</v>
      </c>
      <c r="BB51">
        <f t="shared" si="0"/>
        <v>14.404426000000001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0.59237399999999951</v>
      </c>
      <c r="BB52">
        <f t="shared" si="0"/>
        <v>14.404426000000001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0.59237399999999951</v>
      </c>
      <c r="BB53">
        <f t="shared" si="0"/>
        <v>14.404426000000001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0.59237399999999951</v>
      </c>
      <c r="BB54">
        <f t="shared" si="0"/>
        <v>14.404426000000001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0.59237399999999951</v>
      </c>
      <c r="BB55">
        <f t="shared" si="0"/>
        <v>14.404426000000001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14.067424000000001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0.55566300000000091</v>
      </c>
      <c r="BB56">
        <f t="shared" si="0"/>
        <v>13.511761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0.59237399999999951</v>
      </c>
      <c r="BB57">
        <f t="shared" si="0"/>
        <v>14.404426000000001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0.59237399999999951</v>
      </c>
      <c r="BB58">
        <f t="shared" si="0"/>
        <v>14.404426000000001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14.387138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0.56829199999999958</v>
      </c>
      <c r="BB59">
        <f t="shared" si="0"/>
        <v>13.818846000000001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0.59237399999999951</v>
      </c>
      <c r="BB60">
        <f t="shared" si="0"/>
        <v>14.404426000000001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0.59237399999999951</v>
      </c>
      <c r="BB61">
        <f t="shared" si="0"/>
        <v>14.404426000000001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12.255710000000001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0.48410100000000078</v>
      </c>
      <c r="BB62">
        <f t="shared" si="0"/>
        <v>11.771609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0.59237399999999951</v>
      </c>
      <c r="BB63">
        <f t="shared" si="0"/>
        <v>14.404426000000001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0.59237399999999951</v>
      </c>
      <c r="BB64">
        <f t="shared" si="0"/>
        <v>14.404426000000001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0.59237399999999951</v>
      </c>
      <c r="BB65">
        <f t="shared" si="0"/>
        <v>14.404426000000001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0.59237399999999951</v>
      </c>
      <c r="BB66">
        <f t="shared" si="0"/>
        <v>14.404426000000001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0.59237399999999951</v>
      </c>
      <c r="BB67">
        <f t="shared" si="0"/>
        <v>14.404426000000001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12.255710000000001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0.48410100000000078</v>
      </c>
      <c r="BB68">
        <f t="shared" ref="BB68:BB99" si="1">SUM(B68:AZ68)-BA68</f>
        <v>11.771609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0.59237399999999951</v>
      </c>
      <c r="BB69">
        <f t="shared" si="1"/>
        <v>14.404426000000001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0.59237399999999951</v>
      </c>
      <c r="BB70">
        <f t="shared" si="1"/>
        <v>14.404426000000001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0.59237399999999951</v>
      </c>
      <c r="BB71">
        <f t="shared" si="1"/>
        <v>14.404426000000001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0.59237399999999951</v>
      </c>
      <c r="BB72">
        <f t="shared" si="1"/>
        <v>14.404426000000001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0.59237399999999951</v>
      </c>
      <c r="BB73">
        <f t="shared" si="1"/>
        <v>14.404426000000001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0.59237399999999951</v>
      </c>
      <c r="BB74">
        <f t="shared" si="1"/>
        <v>14.404426000000001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0.59237399999999951</v>
      </c>
      <c r="BB75">
        <f t="shared" si="1"/>
        <v>14.404426000000001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0.59237399999999951</v>
      </c>
      <c r="BB76">
        <f t="shared" si="1"/>
        <v>14.404426000000001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0.59237399999999951</v>
      </c>
      <c r="BB77">
        <f t="shared" si="1"/>
        <v>14.404426000000001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0.59237399999999951</v>
      </c>
      <c r="BB78">
        <f t="shared" si="1"/>
        <v>14.404426000000001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0.59237399999999951</v>
      </c>
      <c r="BB79">
        <f t="shared" si="1"/>
        <v>14.404426000000001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0.59237399999999951</v>
      </c>
      <c r="BB80">
        <f t="shared" si="1"/>
        <v>14.404426000000001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0.59237399999999951</v>
      </c>
      <c r="BB81">
        <f t="shared" si="1"/>
        <v>14.404426000000001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0.59237399999999951</v>
      </c>
      <c r="BB82">
        <f t="shared" si="1"/>
        <v>14.404426000000001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0.59237399999999951</v>
      </c>
      <c r="BB83">
        <f t="shared" si="1"/>
        <v>14.404426000000001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0.59237399999999951</v>
      </c>
      <c r="BB84">
        <f t="shared" si="1"/>
        <v>14.404426000000001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0.59237399999999951</v>
      </c>
      <c r="BB85">
        <f t="shared" si="1"/>
        <v>14.404426000000001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0.59237399999999951</v>
      </c>
      <c r="BB86">
        <f t="shared" si="1"/>
        <v>14.404426000000001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0.59237399999999951</v>
      </c>
      <c r="BB87">
        <f t="shared" si="1"/>
        <v>14.404426000000001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0.59237399999999951</v>
      </c>
      <c r="BB88">
        <f t="shared" si="1"/>
        <v>14.404426000000001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0.59237399999999951</v>
      </c>
      <c r="BB89">
        <f t="shared" si="1"/>
        <v>14.404426000000001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0.59237399999999951</v>
      </c>
      <c r="BB90">
        <f t="shared" si="1"/>
        <v>14.404426000000001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0.59237399999999951</v>
      </c>
      <c r="BB91">
        <f t="shared" si="1"/>
        <v>14.404426000000001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13.321424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0.52619600000000055</v>
      </c>
      <c r="BB92">
        <f t="shared" si="1"/>
        <v>12.795228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0.59237399999999951</v>
      </c>
      <c r="BB93">
        <f t="shared" si="1"/>
        <v>14.404426000000001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0.59237399999999951</v>
      </c>
      <c r="BB94">
        <f t="shared" si="1"/>
        <v>14.404426000000001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0.59237399999999951</v>
      </c>
      <c r="BB95">
        <f t="shared" si="1"/>
        <v>14.404426000000001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0.59237399999999951</v>
      </c>
      <c r="BB96">
        <f t="shared" si="1"/>
        <v>14.404426000000001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0.59237399999999951</v>
      </c>
      <c r="BB97">
        <f t="shared" si="1"/>
        <v>14.404426000000001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12.788567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0.50514800000000015</v>
      </c>
      <c r="BB98">
        <f t="shared" si="1"/>
        <v>12.283419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0.34933376899999952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1.3798690999999993E-2</v>
      </c>
      <c r="BB99">
        <f t="shared" si="1"/>
        <v>0.33553507799999954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270</v>
      </c>
      <c r="L3" s="197">
        <v>4.8</v>
      </c>
      <c r="M3" s="197">
        <v>58.59</v>
      </c>
      <c r="N3" s="197">
        <v>48.03</v>
      </c>
      <c r="O3" s="197">
        <v>68.2</v>
      </c>
      <c r="P3" s="197">
        <v>12.49</v>
      </c>
      <c r="Q3" s="197">
        <v>3.84</v>
      </c>
      <c r="R3" s="197">
        <v>9.11</v>
      </c>
      <c r="S3" s="197">
        <v>5.6</v>
      </c>
      <c r="T3" s="197">
        <v>0</v>
      </c>
      <c r="U3" s="197">
        <v>59.75</v>
      </c>
      <c r="V3" s="197">
        <v>0</v>
      </c>
      <c r="W3" s="197">
        <v>0</v>
      </c>
      <c r="X3" s="197">
        <v>28.82</v>
      </c>
      <c r="Y3" s="197">
        <v>0</v>
      </c>
      <c r="Z3" s="197">
        <v>82.6</v>
      </c>
      <c r="AA3" s="197">
        <v>18.25</v>
      </c>
      <c r="AB3" s="197">
        <v>0</v>
      </c>
      <c r="AC3" s="197">
        <v>15.59</v>
      </c>
      <c r="AD3" s="197">
        <v>0</v>
      </c>
      <c r="AE3" s="197">
        <v>0</v>
      </c>
      <c r="AF3" s="197">
        <v>0</v>
      </c>
      <c r="AG3" s="197">
        <v>44.7</v>
      </c>
      <c r="AH3" s="197">
        <v>0</v>
      </c>
      <c r="AI3" s="197">
        <v>0</v>
      </c>
      <c r="AJ3" s="197">
        <v>0</v>
      </c>
      <c r="AK3" s="197">
        <v>76</v>
      </c>
      <c r="AL3" s="197">
        <v>0</v>
      </c>
      <c r="AM3" s="197">
        <v>0</v>
      </c>
      <c r="AN3" s="197">
        <v>0</v>
      </c>
      <c r="AO3" s="197">
        <v>0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</row>
    <row r="4" spans="1:4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270</v>
      </c>
      <c r="L4" s="197">
        <v>4.8</v>
      </c>
      <c r="M4" s="197">
        <v>41.3</v>
      </c>
      <c r="N4" s="197">
        <v>48.03</v>
      </c>
      <c r="O4" s="197">
        <v>68.2</v>
      </c>
      <c r="P4" s="197">
        <v>7.68</v>
      </c>
      <c r="Q4" s="197">
        <v>3.84</v>
      </c>
      <c r="R4" s="197">
        <v>9.11</v>
      </c>
      <c r="S4" s="197">
        <v>5.6</v>
      </c>
      <c r="T4" s="197">
        <v>0</v>
      </c>
      <c r="U4" s="197">
        <v>59.75</v>
      </c>
      <c r="V4" s="197">
        <v>0</v>
      </c>
      <c r="W4" s="197">
        <v>0</v>
      </c>
      <c r="X4" s="197">
        <v>19.22</v>
      </c>
      <c r="Y4" s="197">
        <v>0</v>
      </c>
      <c r="Z4" s="197">
        <v>82.6</v>
      </c>
      <c r="AA4" s="197">
        <v>18.25</v>
      </c>
      <c r="AB4" s="197">
        <v>0</v>
      </c>
      <c r="AC4" s="197">
        <v>15.59</v>
      </c>
      <c r="AD4" s="197">
        <v>0</v>
      </c>
      <c r="AE4" s="197">
        <v>0</v>
      </c>
      <c r="AF4" s="197">
        <v>0</v>
      </c>
      <c r="AG4" s="197">
        <v>44.7</v>
      </c>
      <c r="AH4" s="197">
        <v>0</v>
      </c>
      <c r="AI4" s="197">
        <v>0</v>
      </c>
      <c r="AJ4" s="197">
        <v>0</v>
      </c>
      <c r="AK4" s="197">
        <v>76</v>
      </c>
      <c r="AL4" s="197">
        <v>0</v>
      </c>
      <c r="AM4" s="197">
        <v>0</v>
      </c>
      <c r="AN4" s="197">
        <v>0</v>
      </c>
      <c r="AO4" s="197">
        <v>0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</row>
    <row r="5" spans="1:4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270</v>
      </c>
      <c r="L5" s="197">
        <v>4.8</v>
      </c>
      <c r="M5" s="197">
        <v>14.55</v>
      </c>
      <c r="N5" s="197">
        <v>48.03</v>
      </c>
      <c r="O5" s="197">
        <v>68.2</v>
      </c>
      <c r="P5" s="197">
        <v>7.68</v>
      </c>
      <c r="Q5" s="197">
        <v>3.84</v>
      </c>
      <c r="R5" s="197">
        <v>9.11</v>
      </c>
      <c r="S5" s="197">
        <v>5.6</v>
      </c>
      <c r="T5" s="197">
        <v>0</v>
      </c>
      <c r="U5" s="197">
        <v>59.75</v>
      </c>
      <c r="V5" s="197">
        <v>0</v>
      </c>
      <c r="W5" s="197">
        <v>0</v>
      </c>
      <c r="X5" s="197">
        <v>19.579999999999998</v>
      </c>
      <c r="Y5" s="197">
        <v>0</v>
      </c>
      <c r="Z5" s="197">
        <v>82.6</v>
      </c>
      <c r="AA5" s="197">
        <v>18.25</v>
      </c>
      <c r="AB5" s="197">
        <v>0</v>
      </c>
      <c r="AC5" s="197">
        <v>15.59</v>
      </c>
      <c r="AD5" s="197">
        <v>0</v>
      </c>
      <c r="AE5" s="197">
        <v>0</v>
      </c>
      <c r="AF5" s="197">
        <v>0</v>
      </c>
      <c r="AG5" s="197">
        <v>44.7</v>
      </c>
      <c r="AH5" s="197">
        <v>0</v>
      </c>
      <c r="AI5" s="197">
        <v>0</v>
      </c>
      <c r="AJ5" s="197">
        <v>0</v>
      </c>
      <c r="AK5" s="197">
        <v>76</v>
      </c>
      <c r="AL5" s="197">
        <v>0</v>
      </c>
      <c r="AM5" s="197">
        <v>0</v>
      </c>
      <c r="AN5" s="197">
        <v>0</v>
      </c>
      <c r="AO5" s="197">
        <v>0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</row>
    <row r="6" spans="1:4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270</v>
      </c>
      <c r="L6" s="197">
        <v>4.8</v>
      </c>
      <c r="M6" s="197">
        <v>14.55</v>
      </c>
      <c r="N6" s="197">
        <v>20.170000000000002</v>
      </c>
      <c r="O6" s="197">
        <v>68.2</v>
      </c>
      <c r="P6" s="197">
        <v>7.68</v>
      </c>
      <c r="Q6" s="197">
        <v>3.84</v>
      </c>
      <c r="R6" s="197">
        <v>9.11</v>
      </c>
      <c r="S6" s="197">
        <v>5.6</v>
      </c>
      <c r="T6" s="197">
        <v>0</v>
      </c>
      <c r="U6" s="197">
        <v>59.75</v>
      </c>
      <c r="V6" s="197">
        <v>0</v>
      </c>
      <c r="W6" s="197">
        <v>0</v>
      </c>
      <c r="X6" s="197">
        <v>19.64</v>
      </c>
      <c r="Y6" s="197">
        <v>0</v>
      </c>
      <c r="Z6" s="197">
        <v>82.6</v>
      </c>
      <c r="AA6" s="197">
        <v>18.25</v>
      </c>
      <c r="AB6" s="197">
        <v>0</v>
      </c>
      <c r="AC6" s="197">
        <v>15.59</v>
      </c>
      <c r="AD6" s="197">
        <v>0</v>
      </c>
      <c r="AE6" s="197">
        <v>0</v>
      </c>
      <c r="AF6" s="197">
        <v>0</v>
      </c>
      <c r="AG6" s="197">
        <v>44.7</v>
      </c>
      <c r="AH6" s="197">
        <v>0</v>
      </c>
      <c r="AI6" s="197">
        <v>0</v>
      </c>
      <c r="AJ6" s="197">
        <v>0</v>
      </c>
      <c r="AK6" s="197">
        <v>76</v>
      </c>
      <c r="AL6" s="197">
        <v>0</v>
      </c>
      <c r="AM6" s="197">
        <v>0</v>
      </c>
      <c r="AN6" s="197">
        <v>0</v>
      </c>
      <c r="AO6" s="197">
        <v>0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</row>
    <row r="7" spans="1:4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270</v>
      </c>
      <c r="L7" s="197">
        <v>4.8</v>
      </c>
      <c r="M7" s="197">
        <v>17.2</v>
      </c>
      <c r="N7" s="197">
        <v>14.41</v>
      </c>
      <c r="O7" s="197">
        <v>48.87</v>
      </c>
      <c r="P7" s="197">
        <v>7.68</v>
      </c>
      <c r="Q7" s="197">
        <v>3.84</v>
      </c>
      <c r="R7" s="197">
        <v>9.3800000000000008</v>
      </c>
      <c r="S7" s="197">
        <v>5.8</v>
      </c>
      <c r="T7" s="197">
        <v>0</v>
      </c>
      <c r="U7" s="197">
        <v>59.75</v>
      </c>
      <c r="V7" s="197">
        <v>0</v>
      </c>
      <c r="W7" s="197">
        <v>0</v>
      </c>
      <c r="X7" s="197">
        <v>19.84</v>
      </c>
      <c r="Y7" s="197">
        <v>0</v>
      </c>
      <c r="Z7" s="197">
        <v>82.6</v>
      </c>
      <c r="AA7" s="197">
        <v>18.25</v>
      </c>
      <c r="AB7" s="197">
        <v>0</v>
      </c>
      <c r="AC7" s="197">
        <v>15.59</v>
      </c>
      <c r="AD7" s="197">
        <v>0</v>
      </c>
      <c r="AE7" s="197">
        <v>0</v>
      </c>
      <c r="AF7" s="197">
        <v>0</v>
      </c>
      <c r="AG7" s="197">
        <v>44.7</v>
      </c>
      <c r="AH7" s="197">
        <v>0</v>
      </c>
      <c r="AI7" s="197">
        <v>0</v>
      </c>
      <c r="AJ7" s="197">
        <v>0</v>
      </c>
      <c r="AK7" s="197">
        <v>76</v>
      </c>
      <c r="AL7" s="197">
        <v>0</v>
      </c>
      <c r="AM7" s="197">
        <v>0</v>
      </c>
      <c r="AN7" s="197">
        <v>0</v>
      </c>
      <c r="AO7" s="197">
        <v>0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</row>
    <row r="8" spans="1:4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270</v>
      </c>
      <c r="L8" s="197">
        <v>4.8</v>
      </c>
      <c r="M8" s="197">
        <v>17.2</v>
      </c>
      <c r="N8" s="197">
        <v>14.41</v>
      </c>
      <c r="O8" s="197">
        <v>61.48</v>
      </c>
      <c r="P8" s="197">
        <v>7.68</v>
      </c>
      <c r="Q8" s="197">
        <v>3.84</v>
      </c>
      <c r="R8" s="197">
        <v>9.3800000000000008</v>
      </c>
      <c r="S8" s="197">
        <v>5.8</v>
      </c>
      <c r="T8" s="197">
        <v>0</v>
      </c>
      <c r="U8" s="197">
        <v>59.75</v>
      </c>
      <c r="V8" s="197">
        <v>0</v>
      </c>
      <c r="W8" s="197">
        <v>0</v>
      </c>
      <c r="X8" s="197">
        <v>19.84</v>
      </c>
      <c r="Y8" s="197">
        <v>0</v>
      </c>
      <c r="Z8" s="197">
        <v>82.6</v>
      </c>
      <c r="AA8" s="197">
        <v>18.25</v>
      </c>
      <c r="AB8" s="197">
        <v>0</v>
      </c>
      <c r="AC8" s="197">
        <v>15.59</v>
      </c>
      <c r="AD8" s="197">
        <v>0</v>
      </c>
      <c r="AE8" s="197">
        <v>0</v>
      </c>
      <c r="AF8" s="197">
        <v>0</v>
      </c>
      <c r="AG8" s="197">
        <v>44.7</v>
      </c>
      <c r="AH8" s="197">
        <v>0</v>
      </c>
      <c r="AI8" s="197">
        <v>0</v>
      </c>
      <c r="AJ8" s="197">
        <v>0</v>
      </c>
      <c r="AK8" s="197">
        <v>76</v>
      </c>
      <c r="AL8" s="197">
        <v>0</v>
      </c>
      <c r="AM8" s="197">
        <v>0</v>
      </c>
      <c r="AN8" s="197">
        <v>0</v>
      </c>
      <c r="AO8" s="197">
        <v>0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</row>
    <row r="9" spans="1:4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270</v>
      </c>
      <c r="L9" s="197">
        <v>4.8</v>
      </c>
      <c r="M9" s="197">
        <v>17.2</v>
      </c>
      <c r="N9" s="197">
        <v>14.41</v>
      </c>
      <c r="O9" s="197">
        <v>58.59</v>
      </c>
      <c r="P9" s="197">
        <v>7.68</v>
      </c>
      <c r="Q9" s="197">
        <v>3.84</v>
      </c>
      <c r="R9" s="197">
        <v>9.3800000000000008</v>
      </c>
      <c r="S9" s="197">
        <v>5.8</v>
      </c>
      <c r="T9" s="197">
        <v>0</v>
      </c>
      <c r="U9" s="197">
        <v>59.75</v>
      </c>
      <c r="V9" s="197">
        <v>0</v>
      </c>
      <c r="W9" s="197">
        <v>0</v>
      </c>
      <c r="X9" s="197">
        <v>19.920000000000002</v>
      </c>
      <c r="Y9" s="197">
        <v>0</v>
      </c>
      <c r="Z9" s="197">
        <v>82.6</v>
      </c>
      <c r="AA9" s="197">
        <v>18.25</v>
      </c>
      <c r="AB9" s="197">
        <v>0</v>
      </c>
      <c r="AC9" s="197">
        <v>15.59</v>
      </c>
      <c r="AD9" s="197">
        <v>0</v>
      </c>
      <c r="AE9" s="197">
        <v>0</v>
      </c>
      <c r="AF9" s="197">
        <v>0</v>
      </c>
      <c r="AG9" s="197">
        <v>45.55</v>
      </c>
      <c r="AH9" s="197">
        <v>0</v>
      </c>
      <c r="AI9" s="197">
        <v>0</v>
      </c>
      <c r="AJ9" s="197">
        <v>0</v>
      </c>
      <c r="AK9" s="197">
        <v>76</v>
      </c>
      <c r="AL9" s="197">
        <v>0</v>
      </c>
      <c r="AM9" s="197">
        <v>0</v>
      </c>
      <c r="AN9" s="197">
        <v>0</v>
      </c>
      <c r="AO9" s="197">
        <v>0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</row>
    <row r="10" spans="1:4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270</v>
      </c>
      <c r="L10" s="197">
        <v>4.8</v>
      </c>
      <c r="M10" s="197">
        <v>17.2</v>
      </c>
      <c r="N10" s="197">
        <v>14.41</v>
      </c>
      <c r="O10" s="197">
        <v>50.91</v>
      </c>
      <c r="P10" s="197">
        <v>7.68</v>
      </c>
      <c r="Q10" s="197">
        <v>3.84</v>
      </c>
      <c r="R10" s="197">
        <v>9.3800000000000008</v>
      </c>
      <c r="S10" s="197">
        <v>5.8</v>
      </c>
      <c r="T10" s="197">
        <v>0</v>
      </c>
      <c r="U10" s="197">
        <v>59.75</v>
      </c>
      <c r="V10" s="197">
        <v>0</v>
      </c>
      <c r="W10" s="197">
        <v>0</v>
      </c>
      <c r="X10" s="197">
        <v>19.920000000000002</v>
      </c>
      <c r="Y10" s="197">
        <v>0</v>
      </c>
      <c r="Z10" s="197">
        <v>82.6</v>
      </c>
      <c r="AA10" s="197">
        <v>18.25</v>
      </c>
      <c r="AB10" s="197">
        <v>0</v>
      </c>
      <c r="AC10" s="197">
        <v>15.59</v>
      </c>
      <c r="AD10" s="197">
        <v>0</v>
      </c>
      <c r="AE10" s="197">
        <v>0</v>
      </c>
      <c r="AF10" s="197">
        <v>0</v>
      </c>
      <c r="AG10" s="197">
        <v>44.7</v>
      </c>
      <c r="AH10" s="197">
        <v>0</v>
      </c>
      <c r="AI10" s="197">
        <v>0</v>
      </c>
      <c r="AJ10" s="197">
        <v>0</v>
      </c>
      <c r="AK10" s="197">
        <v>76</v>
      </c>
      <c r="AL10" s="197">
        <v>0</v>
      </c>
      <c r="AM10" s="197">
        <v>0</v>
      </c>
      <c r="AN10" s="197">
        <v>0</v>
      </c>
      <c r="AO10" s="197">
        <v>0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</row>
    <row r="11" spans="1:4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270</v>
      </c>
      <c r="L11" s="197">
        <v>4.8</v>
      </c>
      <c r="M11" s="197">
        <v>17.2</v>
      </c>
      <c r="N11" s="197">
        <v>14.41</v>
      </c>
      <c r="O11" s="197">
        <v>51.87</v>
      </c>
      <c r="P11" s="197">
        <v>7.68</v>
      </c>
      <c r="Q11" s="197">
        <v>3.84</v>
      </c>
      <c r="R11" s="197">
        <v>9.3800000000000008</v>
      </c>
      <c r="S11" s="197">
        <v>5.8</v>
      </c>
      <c r="T11" s="197">
        <v>0</v>
      </c>
      <c r="U11" s="197">
        <v>59.75</v>
      </c>
      <c r="V11" s="197">
        <v>0</v>
      </c>
      <c r="W11" s="197">
        <v>0</v>
      </c>
      <c r="X11" s="197">
        <v>19.940000000000001</v>
      </c>
      <c r="Y11" s="197">
        <v>0</v>
      </c>
      <c r="Z11" s="197">
        <v>82.6</v>
      </c>
      <c r="AA11" s="197">
        <v>18.25</v>
      </c>
      <c r="AB11" s="197">
        <v>0</v>
      </c>
      <c r="AC11" s="197">
        <v>15.59</v>
      </c>
      <c r="AD11" s="197">
        <v>0</v>
      </c>
      <c r="AE11" s="197">
        <v>0</v>
      </c>
      <c r="AF11" s="197">
        <v>0</v>
      </c>
      <c r="AG11" s="197">
        <v>44.7</v>
      </c>
      <c r="AH11" s="197">
        <v>0</v>
      </c>
      <c r="AI11" s="197">
        <v>0</v>
      </c>
      <c r="AJ11" s="197">
        <v>0</v>
      </c>
      <c r="AK11" s="197">
        <v>76</v>
      </c>
      <c r="AL11" s="197">
        <v>0</v>
      </c>
      <c r="AM11" s="197">
        <v>0</v>
      </c>
      <c r="AN11" s="197">
        <v>0</v>
      </c>
      <c r="AO11" s="197">
        <v>0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</row>
    <row r="12" spans="1:4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270</v>
      </c>
      <c r="L12" s="197">
        <v>4.8</v>
      </c>
      <c r="M12" s="197">
        <v>17.2</v>
      </c>
      <c r="N12" s="197">
        <v>14.41</v>
      </c>
      <c r="O12" s="197">
        <v>54.75</v>
      </c>
      <c r="P12" s="197">
        <v>7.68</v>
      </c>
      <c r="Q12" s="197">
        <v>3.84</v>
      </c>
      <c r="R12" s="197">
        <v>9.3800000000000008</v>
      </c>
      <c r="S12" s="197">
        <v>5.8</v>
      </c>
      <c r="T12" s="197">
        <v>0</v>
      </c>
      <c r="U12" s="197">
        <v>59.75</v>
      </c>
      <c r="V12" s="197">
        <v>0</v>
      </c>
      <c r="W12" s="197">
        <v>0</v>
      </c>
      <c r="X12" s="197">
        <v>19.940000000000001</v>
      </c>
      <c r="Y12" s="197">
        <v>0</v>
      </c>
      <c r="Z12" s="197">
        <v>82.6</v>
      </c>
      <c r="AA12" s="197">
        <v>18.25</v>
      </c>
      <c r="AB12" s="197">
        <v>0</v>
      </c>
      <c r="AC12" s="197">
        <v>15.59</v>
      </c>
      <c r="AD12" s="197">
        <v>0</v>
      </c>
      <c r="AE12" s="197">
        <v>0</v>
      </c>
      <c r="AF12" s="197">
        <v>0</v>
      </c>
      <c r="AG12" s="197">
        <v>44.7</v>
      </c>
      <c r="AH12" s="197">
        <v>0</v>
      </c>
      <c r="AI12" s="197">
        <v>0</v>
      </c>
      <c r="AJ12" s="197">
        <v>0</v>
      </c>
      <c r="AK12" s="197">
        <v>76</v>
      </c>
      <c r="AL12" s="197">
        <v>0</v>
      </c>
      <c r="AM12" s="197">
        <v>0</v>
      </c>
      <c r="AN12" s="197">
        <v>0</v>
      </c>
      <c r="AO12" s="197">
        <v>0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</row>
    <row r="13" spans="1:4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270</v>
      </c>
      <c r="L13" s="197">
        <v>4.8</v>
      </c>
      <c r="M13" s="197">
        <v>18.13</v>
      </c>
      <c r="N13" s="197">
        <v>13.84</v>
      </c>
      <c r="O13" s="197">
        <v>54.43</v>
      </c>
      <c r="P13" s="197">
        <v>7.68</v>
      </c>
      <c r="Q13" s="197">
        <v>3.84</v>
      </c>
      <c r="R13" s="197">
        <v>9.3800000000000008</v>
      </c>
      <c r="S13" s="197">
        <v>5.8</v>
      </c>
      <c r="T13" s="197">
        <v>0</v>
      </c>
      <c r="U13" s="197">
        <v>59.75</v>
      </c>
      <c r="V13" s="197">
        <v>0</v>
      </c>
      <c r="W13" s="197">
        <v>0</v>
      </c>
      <c r="X13" s="197">
        <v>19.940000000000001</v>
      </c>
      <c r="Y13" s="197">
        <v>0</v>
      </c>
      <c r="Z13" s="197">
        <v>82.6</v>
      </c>
      <c r="AA13" s="197">
        <v>18.25</v>
      </c>
      <c r="AB13" s="197">
        <v>0</v>
      </c>
      <c r="AC13" s="197">
        <v>15.59</v>
      </c>
      <c r="AD13" s="197">
        <v>0</v>
      </c>
      <c r="AE13" s="197">
        <v>0</v>
      </c>
      <c r="AF13" s="197">
        <v>0</v>
      </c>
      <c r="AG13" s="197">
        <v>44.7</v>
      </c>
      <c r="AH13" s="197">
        <v>0</v>
      </c>
      <c r="AI13" s="197">
        <v>0</v>
      </c>
      <c r="AJ13" s="197">
        <v>0</v>
      </c>
      <c r="AK13" s="197">
        <v>76</v>
      </c>
      <c r="AL13" s="197">
        <v>0</v>
      </c>
      <c r="AM13" s="197">
        <v>0</v>
      </c>
      <c r="AN13" s="197">
        <v>0</v>
      </c>
      <c r="AO13" s="197">
        <v>0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</row>
    <row r="14" spans="1:4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270</v>
      </c>
      <c r="L14" s="197">
        <v>4.8</v>
      </c>
      <c r="M14" s="197">
        <v>18.13</v>
      </c>
      <c r="N14" s="197">
        <v>13.84</v>
      </c>
      <c r="O14" s="197">
        <v>53.51</v>
      </c>
      <c r="P14" s="197">
        <v>7.68</v>
      </c>
      <c r="Q14" s="197">
        <v>3.84</v>
      </c>
      <c r="R14" s="197">
        <v>9.3800000000000008</v>
      </c>
      <c r="S14" s="197">
        <v>5.8</v>
      </c>
      <c r="T14" s="197">
        <v>0</v>
      </c>
      <c r="U14" s="197">
        <v>59.75</v>
      </c>
      <c r="V14" s="197">
        <v>0</v>
      </c>
      <c r="W14" s="197">
        <v>0</v>
      </c>
      <c r="X14" s="197">
        <v>19.940000000000001</v>
      </c>
      <c r="Y14" s="197">
        <v>0</v>
      </c>
      <c r="Z14" s="197">
        <v>82.6</v>
      </c>
      <c r="AA14" s="197">
        <v>18.25</v>
      </c>
      <c r="AB14" s="197">
        <v>0</v>
      </c>
      <c r="AC14" s="197">
        <v>15.59</v>
      </c>
      <c r="AD14" s="197">
        <v>0</v>
      </c>
      <c r="AE14" s="197">
        <v>0</v>
      </c>
      <c r="AF14" s="197">
        <v>0</v>
      </c>
      <c r="AG14" s="197">
        <v>44.7</v>
      </c>
      <c r="AH14" s="197">
        <v>0</v>
      </c>
      <c r="AI14" s="197">
        <v>0</v>
      </c>
      <c r="AJ14" s="197">
        <v>0</v>
      </c>
      <c r="AK14" s="197">
        <v>76</v>
      </c>
      <c r="AL14" s="197">
        <v>0</v>
      </c>
      <c r="AM14" s="197">
        <v>0</v>
      </c>
      <c r="AN14" s="197">
        <v>0</v>
      </c>
      <c r="AO14" s="197">
        <v>0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</row>
    <row r="15" spans="1:4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270</v>
      </c>
      <c r="L15" s="197">
        <v>4.8</v>
      </c>
      <c r="M15" s="197">
        <v>18.13</v>
      </c>
      <c r="N15" s="197">
        <v>13.84</v>
      </c>
      <c r="O15" s="197">
        <v>18.45</v>
      </c>
      <c r="P15" s="197">
        <v>7.68</v>
      </c>
      <c r="Q15" s="197">
        <v>3.84</v>
      </c>
      <c r="R15" s="197">
        <v>9.3800000000000008</v>
      </c>
      <c r="S15" s="197">
        <v>5.8</v>
      </c>
      <c r="T15" s="197">
        <v>0</v>
      </c>
      <c r="U15" s="197">
        <v>59.75</v>
      </c>
      <c r="V15" s="197">
        <v>0</v>
      </c>
      <c r="W15" s="197">
        <v>0</v>
      </c>
      <c r="X15" s="197">
        <v>19.940000000000001</v>
      </c>
      <c r="Y15" s="197">
        <v>0</v>
      </c>
      <c r="Z15" s="197">
        <v>82.6</v>
      </c>
      <c r="AA15" s="197">
        <v>18.25</v>
      </c>
      <c r="AB15" s="197">
        <v>0</v>
      </c>
      <c r="AC15" s="197">
        <v>15.59</v>
      </c>
      <c r="AD15" s="197">
        <v>0</v>
      </c>
      <c r="AE15" s="197">
        <v>0</v>
      </c>
      <c r="AF15" s="197">
        <v>0</v>
      </c>
      <c r="AG15" s="197">
        <v>45.55</v>
      </c>
      <c r="AH15" s="197">
        <v>0</v>
      </c>
      <c r="AI15" s="197">
        <v>0</v>
      </c>
      <c r="AJ15" s="197">
        <v>0</v>
      </c>
      <c r="AK15" s="197">
        <v>76</v>
      </c>
      <c r="AL15" s="197">
        <v>0</v>
      </c>
      <c r="AM15" s="197">
        <v>0</v>
      </c>
      <c r="AN15" s="197">
        <v>0</v>
      </c>
      <c r="AO15" s="197">
        <v>0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</row>
    <row r="16" spans="1:4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270</v>
      </c>
      <c r="L16" s="197">
        <v>4.8</v>
      </c>
      <c r="M16" s="197">
        <v>18.13</v>
      </c>
      <c r="N16" s="197">
        <v>13.84</v>
      </c>
      <c r="O16" s="197">
        <v>18.45</v>
      </c>
      <c r="P16" s="197">
        <v>7.68</v>
      </c>
      <c r="Q16" s="197">
        <v>3.84</v>
      </c>
      <c r="R16" s="197">
        <v>9.3800000000000008</v>
      </c>
      <c r="S16" s="197">
        <v>5.8</v>
      </c>
      <c r="T16" s="197">
        <v>0</v>
      </c>
      <c r="U16" s="197">
        <v>59.75</v>
      </c>
      <c r="V16" s="197">
        <v>0</v>
      </c>
      <c r="W16" s="197">
        <v>0</v>
      </c>
      <c r="X16" s="197">
        <v>19.940000000000001</v>
      </c>
      <c r="Y16" s="197">
        <v>0</v>
      </c>
      <c r="Z16" s="197">
        <v>82.6</v>
      </c>
      <c r="AA16" s="197">
        <v>18.25</v>
      </c>
      <c r="AB16" s="197">
        <v>0</v>
      </c>
      <c r="AC16" s="197">
        <v>15.59</v>
      </c>
      <c r="AD16" s="197">
        <v>0</v>
      </c>
      <c r="AE16" s="197">
        <v>0</v>
      </c>
      <c r="AF16" s="197">
        <v>0</v>
      </c>
      <c r="AG16" s="197">
        <v>44.7</v>
      </c>
      <c r="AH16" s="197">
        <v>0</v>
      </c>
      <c r="AI16" s="197">
        <v>0</v>
      </c>
      <c r="AJ16" s="197">
        <v>0</v>
      </c>
      <c r="AK16" s="197">
        <v>76</v>
      </c>
      <c r="AL16" s="197">
        <v>0</v>
      </c>
      <c r="AM16" s="197">
        <v>0</v>
      </c>
      <c r="AN16" s="197">
        <v>0</v>
      </c>
      <c r="AO16" s="197">
        <v>0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</row>
    <row r="17" spans="1:4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270</v>
      </c>
      <c r="L17" s="197">
        <v>4.8</v>
      </c>
      <c r="M17" s="197">
        <v>18.13</v>
      </c>
      <c r="N17" s="197">
        <v>13.84</v>
      </c>
      <c r="O17" s="197">
        <v>18.45</v>
      </c>
      <c r="P17" s="197">
        <v>7.68</v>
      </c>
      <c r="Q17" s="197">
        <v>3.84</v>
      </c>
      <c r="R17" s="197">
        <v>9.3800000000000008</v>
      </c>
      <c r="S17" s="197">
        <v>5.8</v>
      </c>
      <c r="T17" s="197">
        <v>0</v>
      </c>
      <c r="U17" s="197">
        <v>59.75</v>
      </c>
      <c r="V17" s="197">
        <v>0</v>
      </c>
      <c r="W17" s="197">
        <v>0</v>
      </c>
      <c r="X17" s="197">
        <v>19.940000000000001</v>
      </c>
      <c r="Y17" s="197">
        <v>0</v>
      </c>
      <c r="Z17" s="197">
        <v>82.6</v>
      </c>
      <c r="AA17" s="197">
        <v>18.25</v>
      </c>
      <c r="AB17" s="197">
        <v>0</v>
      </c>
      <c r="AC17" s="197">
        <v>15.59</v>
      </c>
      <c r="AD17" s="197">
        <v>0</v>
      </c>
      <c r="AE17" s="197">
        <v>0</v>
      </c>
      <c r="AF17" s="197">
        <v>0</v>
      </c>
      <c r="AG17" s="197">
        <v>44.7</v>
      </c>
      <c r="AH17" s="197">
        <v>0</v>
      </c>
      <c r="AI17" s="197">
        <v>0</v>
      </c>
      <c r="AJ17" s="197">
        <v>0</v>
      </c>
      <c r="AK17" s="197">
        <v>76</v>
      </c>
      <c r="AL17" s="197">
        <v>0</v>
      </c>
      <c r="AM17" s="197">
        <v>0</v>
      </c>
      <c r="AN17" s="197">
        <v>0</v>
      </c>
      <c r="AO17" s="197">
        <v>0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</row>
    <row r="18" spans="1:4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270</v>
      </c>
      <c r="L18" s="197">
        <v>4.8</v>
      </c>
      <c r="M18" s="197">
        <v>18.13</v>
      </c>
      <c r="N18" s="197">
        <v>13.84</v>
      </c>
      <c r="O18" s="197">
        <v>18.45</v>
      </c>
      <c r="P18" s="197">
        <v>7.68</v>
      </c>
      <c r="Q18" s="197">
        <v>3.84</v>
      </c>
      <c r="R18" s="197">
        <v>9.3800000000000008</v>
      </c>
      <c r="S18" s="197">
        <v>5.8</v>
      </c>
      <c r="T18" s="197">
        <v>0</v>
      </c>
      <c r="U18" s="197">
        <v>59.75</v>
      </c>
      <c r="V18" s="197">
        <v>0</v>
      </c>
      <c r="W18" s="197">
        <v>0</v>
      </c>
      <c r="X18" s="197">
        <v>19.8</v>
      </c>
      <c r="Y18" s="197">
        <v>0</v>
      </c>
      <c r="Z18" s="197">
        <v>82.6</v>
      </c>
      <c r="AA18" s="197">
        <v>18.25</v>
      </c>
      <c r="AB18" s="197">
        <v>0</v>
      </c>
      <c r="AC18" s="197">
        <v>15.59</v>
      </c>
      <c r="AD18" s="197">
        <v>0</v>
      </c>
      <c r="AE18" s="197">
        <v>0</v>
      </c>
      <c r="AF18" s="197">
        <v>0</v>
      </c>
      <c r="AG18" s="197">
        <v>44.7</v>
      </c>
      <c r="AH18" s="197">
        <v>0</v>
      </c>
      <c r="AI18" s="197">
        <v>0</v>
      </c>
      <c r="AJ18" s="197">
        <v>0</v>
      </c>
      <c r="AK18" s="197">
        <v>76</v>
      </c>
      <c r="AL18" s="197">
        <v>0</v>
      </c>
      <c r="AM18" s="197">
        <v>0</v>
      </c>
      <c r="AN18" s="197">
        <v>0</v>
      </c>
      <c r="AO18" s="197">
        <v>0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</row>
    <row r="19" spans="1:4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270</v>
      </c>
      <c r="L19" s="197">
        <v>4.8</v>
      </c>
      <c r="M19" s="197">
        <v>18.13</v>
      </c>
      <c r="N19" s="197">
        <v>13.84</v>
      </c>
      <c r="O19" s="197">
        <v>18.45</v>
      </c>
      <c r="P19" s="197">
        <v>7.74</v>
      </c>
      <c r="Q19" s="197">
        <v>3.84</v>
      </c>
      <c r="R19" s="197">
        <v>9</v>
      </c>
      <c r="S19" s="197">
        <v>5.6</v>
      </c>
      <c r="T19" s="197">
        <v>0</v>
      </c>
      <c r="U19" s="197">
        <v>59.75</v>
      </c>
      <c r="V19" s="197">
        <v>0</v>
      </c>
      <c r="W19" s="197">
        <v>0</v>
      </c>
      <c r="X19" s="197">
        <v>19.7</v>
      </c>
      <c r="Y19" s="197">
        <v>0</v>
      </c>
      <c r="Z19" s="197">
        <v>82.6</v>
      </c>
      <c r="AA19" s="197">
        <v>18.25</v>
      </c>
      <c r="AB19" s="197">
        <v>0</v>
      </c>
      <c r="AC19" s="197">
        <v>15.59</v>
      </c>
      <c r="AD19" s="197">
        <v>0</v>
      </c>
      <c r="AE19" s="197">
        <v>0</v>
      </c>
      <c r="AF19" s="197">
        <v>0</v>
      </c>
      <c r="AG19" s="197">
        <v>44.7</v>
      </c>
      <c r="AH19" s="197">
        <v>0</v>
      </c>
      <c r="AI19" s="197">
        <v>0</v>
      </c>
      <c r="AJ19" s="197">
        <v>0</v>
      </c>
      <c r="AK19" s="197">
        <v>76</v>
      </c>
      <c r="AL19" s="197">
        <v>0</v>
      </c>
      <c r="AM19" s="197">
        <v>0</v>
      </c>
      <c r="AN19" s="197">
        <v>0</v>
      </c>
      <c r="AO19" s="197">
        <v>0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</row>
    <row r="20" spans="1:4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270</v>
      </c>
      <c r="L20" s="197">
        <v>4.8</v>
      </c>
      <c r="M20" s="197">
        <v>18.13</v>
      </c>
      <c r="N20" s="197">
        <v>13.84</v>
      </c>
      <c r="O20" s="197">
        <v>18.45</v>
      </c>
      <c r="P20" s="197">
        <v>7.74</v>
      </c>
      <c r="Q20" s="197">
        <v>3.84</v>
      </c>
      <c r="R20" s="197">
        <v>9</v>
      </c>
      <c r="S20" s="197">
        <v>5.6</v>
      </c>
      <c r="T20" s="197">
        <v>0</v>
      </c>
      <c r="U20" s="197">
        <v>59.75</v>
      </c>
      <c r="V20" s="197">
        <v>0</v>
      </c>
      <c r="W20" s="197">
        <v>0</v>
      </c>
      <c r="X20" s="197">
        <v>19.66</v>
      </c>
      <c r="Y20" s="197">
        <v>0</v>
      </c>
      <c r="Z20" s="197">
        <v>82.6</v>
      </c>
      <c r="AA20" s="197">
        <v>18.25</v>
      </c>
      <c r="AB20" s="197">
        <v>0</v>
      </c>
      <c r="AC20" s="197">
        <v>15.59</v>
      </c>
      <c r="AD20" s="197">
        <v>0</v>
      </c>
      <c r="AE20" s="197">
        <v>0</v>
      </c>
      <c r="AF20" s="197">
        <v>0</v>
      </c>
      <c r="AG20" s="197">
        <v>44.7</v>
      </c>
      <c r="AH20" s="197">
        <v>0</v>
      </c>
      <c r="AI20" s="197">
        <v>0</v>
      </c>
      <c r="AJ20" s="197">
        <v>0</v>
      </c>
      <c r="AK20" s="197">
        <v>76</v>
      </c>
      <c r="AL20" s="197">
        <v>0</v>
      </c>
      <c r="AM20" s="197">
        <v>0</v>
      </c>
      <c r="AN20" s="197">
        <v>0</v>
      </c>
      <c r="AO20" s="197">
        <v>0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</row>
    <row r="21" spans="1:4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270</v>
      </c>
      <c r="L21" s="197">
        <v>4.8</v>
      </c>
      <c r="M21" s="197">
        <v>16.77</v>
      </c>
      <c r="N21" s="197">
        <v>13.84</v>
      </c>
      <c r="O21" s="197">
        <v>18.45</v>
      </c>
      <c r="P21" s="197">
        <v>7.74</v>
      </c>
      <c r="Q21" s="197">
        <v>3.84</v>
      </c>
      <c r="R21" s="197">
        <v>9</v>
      </c>
      <c r="S21" s="197">
        <v>5.6</v>
      </c>
      <c r="T21" s="197">
        <v>0</v>
      </c>
      <c r="U21" s="197">
        <v>59.75</v>
      </c>
      <c r="V21" s="197">
        <v>0</v>
      </c>
      <c r="W21" s="197">
        <v>0</v>
      </c>
      <c r="X21" s="197">
        <v>19.61</v>
      </c>
      <c r="Y21" s="197">
        <v>0</v>
      </c>
      <c r="Z21" s="197">
        <v>82.6</v>
      </c>
      <c r="AA21" s="197">
        <v>18.25</v>
      </c>
      <c r="AB21" s="197">
        <v>0</v>
      </c>
      <c r="AC21" s="197">
        <v>15.59</v>
      </c>
      <c r="AD21" s="197">
        <v>0</v>
      </c>
      <c r="AE21" s="197">
        <v>0</v>
      </c>
      <c r="AF21" s="197">
        <v>0</v>
      </c>
      <c r="AG21" s="197">
        <v>45.55</v>
      </c>
      <c r="AH21" s="197">
        <v>0</v>
      </c>
      <c r="AI21" s="197">
        <v>0</v>
      </c>
      <c r="AJ21" s="197">
        <v>0</v>
      </c>
      <c r="AK21" s="197">
        <v>76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</row>
    <row r="22" spans="1:4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270</v>
      </c>
      <c r="L22" s="197">
        <v>4.8</v>
      </c>
      <c r="M22" s="197">
        <v>16.77</v>
      </c>
      <c r="N22" s="197">
        <v>13.84</v>
      </c>
      <c r="O22" s="197">
        <v>18.45</v>
      </c>
      <c r="P22" s="197">
        <v>7.74</v>
      </c>
      <c r="Q22" s="197">
        <v>3.84</v>
      </c>
      <c r="R22" s="197">
        <v>9</v>
      </c>
      <c r="S22" s="197">
        <v>5.6</v>
      </c>
      <c r="T22" s="197">
        <v>0</v>
      </c>
      <c r="U22" s="197">
        <v>59.75</v>
      </c>
      <c r="V22" s="197">
        <v>0</v>
      </c>
      <c r="W22" s="197">
        <v>0</v>
      </c>
      <c r="X22" s="197">
        <v>19.61</v>
      </c>
      <c r="Y22" s="197">
        <v>0</v>
      </c>
      <c r="Z22" s="197">
        <v>82.6</v>
      </c>
      <c r="AA22" s="197">
        <v>18.25</v>
      </c>
      <c r="AB22" s="197">
        <v>0</v>
      </c>
      <c r="AC22" s="197">
        <v>15.59</v>
      </c>
      <c r="AD22" s="197">
        <v>0</v>
      </c>
      <c r="AE22" s="197">
        <v>0</v>
      </c>
      <c r="AF22" s="197">
        <v>0</v>
      </c>
      <c r="AG22" s="197">
        <v>44.7</v>
      </c>
      <c r="AH22" s="197">
        <v>0</v>
      </c>
      <c r="AI22" s="197">
        <v>0</v>
      </c>
      <c r="AJ22" s="197">
        <v>0</v>
      </c>
      <c r="AK22" s="197">
        <v>76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</row>
    <row r="23" spans="1:4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270</v>
      </c>
      <c r="L23" s="197">
        <v>4.8</v>
      </c>
      <c r="M23" s="197">
        <v>13.98</v>
      </c>
      <c r="N23" s="197">
        <v>13.84</v>
      </c>
      <c r="O23" s="197">
        <v>42.9</v>
      </c>
      <c r="P23" s="197">
        <v>7.74</v>
      </c>
      <c r="Q23" s="197">
        <v>3.84</v>
      </c>
      <c r="R23" s="197">
        <v>9</v>
      </c>
      <c r="S23" s="197">
        <v>5.25</v>
      </c>
      <c r="T23" s="197">
        <v>0</v>
      </c>
      <c r="U23" s="197">
        <v>59.75</v>
      </c>
      <c r="V23" s="197">
        <v>0</v>
      </c>
      <c r="W23" s="197">
        <v>0</v>
      </c>
      <c r="X23" s="197">
        <v>19.21</v>
      </c>
      <c r="Y23" s="197">
        <v>0</v>
      </c>
      <c r="Z23" s="197">
        <v>82.6</v>
      </c>
      <c r="AA23" s="197">
        <v>18.25</v>
      </c>
      <c r="AB23" s="197">
        <v>0</v>
      </c>
      <c r="AC23" s="197">
        <v>15.59</v>
      </c>
      <c r="AD23" s="197">
        <v>0</v>
      </c>
      <c r="AE23" s="197">
        <v>0</v>
      </c>
      <c r="AF23" s="197">
        <v>0</v>
      </c>
      <c r="AG23" s="197">
        <v>44.7</v>
      </c>
      <c r="AH23" s="197">
        <v>0</v>
      </c>
      <c r="AI23" s="197">
        <v>0</v>
      </c>
      <c r="AJ23" s="197">
        <v>0</v>
      </c>
      <c r="AK23" s="197">
        <v>76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</row>
    <row r="24" spans="1:4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270</v>
      </c>
      <c r="L24" s="197">
        <v>4.8</v>
      </c>
      <c r="M24" s="197">
        <v>13.98</v>
      </c>
      <c r="N24" s="197">
        <v>45.14</v>
      </c>
      <c r="O24" s="197">
        <v>70.39</v>
      </c>
      <c r="P24" s="197">
        <v>7.74</v>
      </c>
      <c r="Q24" s="197">
        <v>3.84</v>
      </c>
      <c r="R24" s="197">
        <v>8.65</v>
      </c>
      <c r="S24" s="197">
        <v>5.25</v>
      </c>
      <c r="T24" s="197">
        <v>0</v>
      </c>
      <c r="U24" s="197">
        <v>59.75</v>
      </c>
      <c r="V24" s="197">
        <v>0</v>
      </c>
      <c r="W24" s="197">
        <v>0</v>
      </c>
      <c r="X24" s="197">
        <v>19.21</v>
      </c>
      <c r="Y24" s="197">
        <v>0</v>
      </c>
      <c r="Z24" s="197">
        <v>82.6</v>
      </c>
      <c r="AA24" s="197">
        <v>18.25</v>
      </c>
      <c r="AB24" s="197">
        <v>0</v>
      </c>
      <c r="AC24" s="197">
        <v>15.59</v>
      </c>
      <c r="AD24" s="197">
        <v>0</v>
      </c>
      <c r="AE24" s="197">
        <v>0</v>
      </c>
      <c r="AF24" s="197">
        <v>0</v>
      </c>
      <c r="AG24" s="197">
        <v>44.7</v>
      </c>
      <c r="AH24" s="197">
        <v>0</v>
      </c>
      <c r="AI24" s="197">
        <v>0</v>
      </c>
      <c r="AJ24" s="197">
        <v>0</v>
      </c>
      <c r="AK24" s="197">
        <v>76</v>
      </c>
      <c r="AL24" s="197">
        <v>0</v>
      </c>
      <c r="AM24" s="197">
        <v>0</v>
      </c>
      <c r="AN24" s="197">
        <v>0</v>
      </c>
      <c r="AO24" s="197">
        <v>0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</row>
    <row r="25" spans="1:4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270</v>
      </c>
      <c r="L25" s="197">
        <v>4.8</v>
      </c>
      <c r="M25" s="197">
        <v>13.96</v>
      </c>
      <c r="N25" s="197">
        <v>38.42</v>
      </c>
      <c r="O25" s="197">
        <v>70.39</v>
      </c>
      <c r="P25" s="197">
        <v>7.74</v>
      </c>
      <c r="Q25" s="197">
        <v>3.84</v>
      </c>
      <c r="R25" s="197">
        <v>8.65</v>
      </c>
      <c r="S25" s="197">
        <v>5.25</v>
      </c>
      <c r="T25" s="197">
        <v>0</v>
      </c>
      <c r="U25" s="197">
        <v>59.75</v>
      </c>
      <c r="V25" s="197">
        <v>0</v>
      </c>
      <c r="W25" s="197">
        <v>0</v>
      </c>
      <c r="X25" s="197">
        <v>19.21</v>
      </c>
      <c r="Y25" s="197">
        <v>0</v>
      </c>
      <c r="Z25" s="197">
        <v>82.6</v>
      </c>
      <c r="AA25" s="197">
        <v>18.25</v>
      </c>
      <c r="AB25" s="197">
        <v>0</v>
      </c>
      <c r="AC25" s="197">
        <v>15.59</v>
      </c>
      <c r="AD25" s="197">
        <v>0</v>
      </c>
      <c r="AE25" s="197">
        <v>0</v>
      </c>
      <c r="AF25" s="197">
        <v>0</v>
      </c>
      <c r="AG25" s="197">
        <v>44.7</v>
      </c>
      <c r="AH25" s="197">
        <v>0</v>
      </c>
      <c r="AI25" s="197">
        <v>0</v>
      </c>
      <c r="AJ25" s="197">
        <v>0</v>
      </c>
      <c r="AK25" s="197">
        <v>76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</row>
    <row r="26" spans="1:4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270</v>
      </c>
      <c r="L26" s="197">
        <v>4.8</v>
      </c>
      <c r="M26" s="197">
        <v>40.340000000000003</v>
      </c>
      <c r="N26" s="197">
        <v>49.83</v>
      </c>
      <c r="O26" s="197">
        <v>70.39</v>
      </c>
      <c r="P26" s="197">
        <v>19.39</v>
      </c>
      <c r="Q26" s="197">
        <v>3.84</v>
      </c>
      <c r="R26" s="197">
        <v>8.65</v>
      </c>
      <c r="S26" s="197">
        <v>5.25</v>
      </c>
      <c r="T26" s="197">
        <v>0</v>
      </c>
      <c r="U26" s="197">
        <v>59.75</v>
      </c>
      <c r="V26" s="197">
        <v>0</v>
      </c>
      <c r="W26" s="197">
        <v>0</v>
      </c>
      <c r="X26" s="197">
        <v>19.21</v>
      </c>
      <c r="Y26" s="197">
        <v>0</v>
      </c>
      <c r="Z26" s="197">
        <v>82.6</v>
      </c>
      <c r="AA26" s="197">
        <v>18.25</v>
      </c>
      <c r="AB26" s="197">
        <v>0</v>
      </c>
      <c r="AC26" s="197">
        <v>14.99</v>
      </c>
      <c r="AD26" s="197">
        <v>0</v>
      </c>
      <c r="AE26" s="197">
        <v>0</v>
      </c>
      <c r="AF26" s="197">
        <v>0</v>
      </c>
      <c r="AG26" s="197">
        <v>44.7</v>
      </c>
      <c r="AH26" s="197">
        <v>0</v>
      </c>
      <c r="AI26" s="197">
        <v>0</v>
      </c>
      <c r="AJ26" s="197">
        <v>0</v>
      </c>
      <c r="AK26" s="197">
        <v>76</v>
      </c>
      <c r="AL26" s="197">
        <v>0</v>
      </c>
      <c r="AM26" s="197">
        <v>0</v>
      </c>
      <c r="AN26" s="197">
        <v>0</v>
      </c>
      <c r="AO26" s="197">
        <v>0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</row>
    <row r="27" spans="1:4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416.1</v>
      </c>
      <c r="L27" s="197">
        <v>9.6</v>
      </c>
      <c r="M27" s="197">
        <v>61.25</v>
      </c>
      <c r="N27" s="197">
        <v>49.83</v>
      </c>
      <c r="O27" s="197">
        <v>70.39</v>
      </c>
      <c r="P27" s="197">
        <v>19.22</v>
      </c>
      <c r="Q27" s="197">
        <v>9.1999999999999993</v>
      </c>
      <c r="R27" s="197">
        <v>17.89</v>
      </c>
      <c r="S27" s="197">
        <v>11.13</v>
      </c>
      <c r="T27" s="197">
        <v>0</v>
      </c>
      <c r="U27" s="197">
        <v>59.75</v>
      </c>
      <c r="V27" s="197">
        <v>0</v>
      </c>
      <c r="W27" s="197">
        <v>0</v>
      </c>
      <c r="X27" s="197">
        <v>62.23</v>
      </c>
      <c r="Y27" s="197">
        <v>0</v>
      </c>
      <c r="Z27" s="197">
        <v>104.93</v>
      </c>
      <c r="AA27" s="197">
        <v>26.16</v>
      </c>
      <c r="AB27" s="197">
        <v>0</v>
      </c>
      <c r="AC27" s="197">
        <v>14.99</v>
      </c>
      <c r="AD27" s="197">
        <v>0</v>
      </c>
      <c r="AE27" s="197">
        <v>0</v>
      </c>
      <c r="AF27" s="197">
        <v>0</v>
      </c>
      <c r="AG27" s="197">
        <v>45.55</v>
      </c>
      <c r="AH27" s="197">
        <v>0</v>
      </c>
      <c r="AI27" s="197">
        <v>0</v>
      </c>
      <c r="AJ27" s="197">
        <v>0</v>
      </c>
      <c r="AK27" s="197">
        <v>99.62</v>
      </c>
      <c r="AL27" s="197">
        <v>0</v>
      </c>
      <c r="AM27" s="197">
        <v>0</v>
      </c>
      <c r="AN27" s="197">
        <v>0</v>
      </c>
      <c r="AO27" s="197">
        <v>0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</row>
    <row r="28" spans="1:4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492.1</v>
      </c>
      <c r="L28" s="197">
        <v>9.6</v>
      </c>
      <c r="M28" s="197">
        <v>61.25</v>
      </c>
      <c r="N28" s="197">
        <v>49.83</v>
      </c>
      <c r="O28" s="197">
        <v>70.39</v>
      </c>
      <c r="P28" s="197">
        <v>19.22</v>
      </c>
      <c r="Q28" s="197">
        <v>9.1999999999999993</v>
      </c>
      <c r="R28" s="197">
        <v>17.89</v>
      </c>
      <c r="S28" s="197">
        <v>11.13</v>
      </c>
      <c r="T28" s="197">
        <v>0</v>
      </c>
      <c r="U28" s="197">
        <v>59.75</v>
      </c>
      <c r="V28" s="197">
        <v>0</v>
      </c>
      <c r="W28" s="197">
        <v>0</v>
      </c>
      <c r="X28" s="197">
        <v>62.23</v>
      </c>
      <c r="Y28" s="197">
        <v>0</v>
      </c>
      <c r="Z28" s="197">
        <v>114.15</v>
      </c>
      <c r="AA28" s="197">
        <v>38.06</v>
      </c>
      <c r="AB28" s="197">
        <v>0</v>
      </c>
      <c r="AC28" s="197">
        <v>14.99</v>
      </c>
      <c r="AD28" s="197">
        <v>0</v>
      </c>
      <c r="AE28" s="197">
        <v>0</v>
      </c>
      <c r="AF28" s="197">
        <v>0</v>
      </c>
      <c r="AG28" s="197">
        <v>44.7</v>
      </c>
      <c r="AH28" s="197">
        <v>0</v>
      </c>
      <c r="AI28" s="197">
        <v>0</v>
      </c>
      <c r="AJ28" s="197">
        <v>0</v>
      </c>
      <c r="AK28" s="197">
        <v>99.62</v>
      </c>
      <c r="AL28" s="197">
        <v>0</v>
      </c>
      <c r="AM28" s="197">
        <v>0</v>
      </c>
      <c r="AN28" s="197">
        <v>0</v>
      </c>
      <c r="AO28" s="197">
        <v>0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</row>
    <row r="29" spans="1:4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462.69</v>
      </c>
      <c r="L29" s="197">
        <v>9.6</v>
      </c>
      <c r="M29" s="197">
        <v>61.25</v>
      </c>
      <c r="N29" s="197">
        <v>49.83</v>
      </c>
      <c r="O29" s="197">
        <v>70.39</v>
      </c>
      <c r="P29" s="197">
        <v>19.22</v>
      </c>
      <c r="Q29" s="197">
        <v>9.19</v>
      </c>
      <c r="R29" s="197">
        <v>17.88</v>
      </c>
      <c r="S29" s="197">
        <v>11.13</v>
      </c>
      <c r="T29" s="197">
        <v>0</v>
      </c>
      <c r="U29" s="197">
        <v>59.75</v>
      </c>
      <c r="V29" s="197">
        <v>0</v>
      </c>
      <c r="W29" s="197">
        <v>0</v>
      </c>
      <c r="X29" s="197">
        <v>62.23</v>
      </c>
      <c r="Y29" s="197">
        <v>0</v>
      </c>
      <c r="Z29" s="197">
        <v>114.15</v>
      </c>
      <c r="AA29" s="197">
        <v>38.049999999999997</v>
      </c>
      <c r="AB29" s="197">
        <v>0</v>
      </c>
      <c r="AC29" s="197">
        <v>14.99</v>
      </c>
      <c r="AD29" s="197">
        <v>0</v>
      </c>
      <c r="AE29" s="197">
        <v>0</v>
      </c>
      <c r="AF29" s="197">
        <v>0</v>
      </c>
      <c r="AG29" s="197">
        <v>44.7</v>
      </c>
      <c r="AH29" s="197">
        <v>0</v>
      </c>
      <c r="AI29" s="197">
        <v>0</v>
      </c>
      <c r="AJ29" s="197">
        <v>0</v>
      </c>
      <c r="AK29" s="197">
        <v>99.62</v>
      </c>
      <c r="AL29" s="197">
        <v>0</v>
      </c>
      <c r="AM29" s="197">
        <v>0</v>
      </c>
      <c r="AN29" s="197">
        <v>0</v>
      </c>
      <c r="AO29" s="197">
        <v>0</v>
      </c>
      <c r="AP29" s="197">
        <v>0</v>
      </c>
      <c r="AQ29" s="197">
        <v>0.76</v>
      </c>
      <c r="AR29" s="197">
        <v>0</v>
      </c>
      <c r="AS29" s="197">
        <v>0</v>
      </c>
      <c r="AT29" s="197">
        <v>0</v>
      </c>
    </row>
    <row r="30" spans="1:4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492.1</v>
      </c>
      <c r="L30" s="197">
        <v>9.61</v>
      </c>
      <c r="M30" s="197">
        <v>61.25</v>
      </c>
      <c r="N30" s="197">
        <v>49.83</v>
      </c>
      <c r="O30" s="197">
        <v>70.39</v>
      </c>
      <c r="P30" s="197">
        <v>19.22</v>
      </c>
      <c r="Q30" s="197">
        <v>8.1</v>
      </c>
      <c r="R30" s="197">
        <v>17.89</v>
      </c>
      <c r="S30" s="197">
        <v>11.13</v>
      </c>
      <c r="T30" s="197">
        <v>0</v>
      </c>
      <c r="U30" s="197">
        <v>59.75</v>
      </c>
      <c r="V30" s="197">
        <v>0</v>
      </c>
      <c r="W30" s="197">
        <v>0</v>
      </c>
      <c r="X30" s="197">
        <v>62.23</v>
      </c>
      <c r="Y30" s="197">
        <v>0</v>
      </c>
      <c r="Z30" s="197">
        <v>114.15</v>
      </c>
      <c r="AA30" s="197">
        <v>38.06</v>
      </c>
      <c r="AB30" s="197">
        <v>0</v>
      </c>
      <c r="AC30" s="197">
        <v>14.99</v>
      </c>
      <c r="AD30" s="197">
        <v>0</v>
      </c>
      <c r="AE30" s="197">
        <v>0</v>
      </c>
      <c r="AF30" s="197">
        <v>0</v>
      </c>
      <c r="AG30" s="197">
        <v>44.7</v>
      </c>
      <c r="AH30" s="197">
        <v>0</v>
      </c>
      <c r="AI30" s="197">
        <v>0</v>
      </c>
      <c r="AJ30" s="197">
        <v>0</v>
      </c>
      <c r="AK30" s="197">
        <v>99.62</v>
      </c>
      <c r="AL30" s="197">
        <v>0</v>
      </c>
      <c r="AM30" s="197">
        <v>0</v>
      </c>
      <c r="AN30" s="197">
        <v>0</v>
      </c>
      <c r="AO30" s="197">
        <v>0</v>
      </c>
      <c r="AP30" s="197">
        <v>0</v>
      </c>
      <c r="AQ30" s="197">
        <v>4.97</v>
      </c>
      <c r="AR30" s="197">
        <v>0</v>
      </c>
      <c r="AS30" s="197">
        <v>0</v>
      </c>
      <c r="AT30" s="197">
        <v>0</v>
      </c>
    </row>
    <row r="31" spans="1:4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490.62</v>
      </c>
      <c r="L31" s="197">
        <v>9.61</v>
      </c>
      <c r="M31" s="197">
        <v>61.25</v>
      </c>
      <c r="N31" s="197">
        <v>49.83</v>
      </c>
      <c r="O31" s="197">
        <v>70.39</v>
      </c>
      <c r="P31" s="197">
        <v>19.29</v>
      </c>
      <c r="Q31" s="197">
        <v>9.0299999999999994</v>
      </c>
      <c r="R31" s="197">
        <v>17.89</v>
      </c>
      <c r="S31" s="197">
        <v>11.13</v>
      </c>
      <c r="T31" s="197">
        <v>0</v>
      </c>
      <c r="U31" s="197">
        <v>59.75</v>
      </c>
      <c r="V31" s="197">
        <v>0</v>
      </c>
      <c r="W31" s="197">
        <v>0</v>
      </c>
      <c r="X31" s="197">
        <v>62.23</v>
      </c>
      <c r="Y31" s="197">
        <v>0</v>
      </c>
      <c r="Z31" s="197">
        <v>114.15</v>
      </c>
      <c r="AA31" s="197">
        <v>38.06</v>
      </c>
      <c r="AB31" s="197">
        <v>0</v>
      </c>
      <c r="AC31" s="197">
        <v>14.99</v>
      </c>
      <c r="AD31" s="197">
        <v>0</v>
      </c>
      <c r="AE31" s="197">
        <v>0</v>
      </c>
      <c r="AF31" s="197">
        <v>0</v>
      </c>
      <c r="AG31" s="197">
        <v>45.26</v>
      </c>
      <c r="AH31" s="197">
        <v>0</v>
      </c>
      <c r="AI31" s="197">
        <v>0</v>
      </c>
      <c r="AJ31" s="197">
        <v>0</v>
      </c>
      <c r="AK31" s="197">
        <v>98</v>
      </c>
      <c r="AL31" s="197">
        <v>0</v>
      </c>
      <c r="AM31" s="197">
        <v>0</v>
      </c>
      <c r="AN31" s="197">
        <v>0</v>
      </c>
      <c r="AO31" s="197">
        <v>0</v>
      </c>
      <c r="AP31" s="197">
        <v>0</v>
      </c>
      <c r="AQ31" s="197">
        <v>11.31</v>
      </c>
      <c r="AR31" s="197">
        <v>0</v>
      </c>
      <c r="AS31" s="197">
        <v>0</v>
      </c>
      <c r="AT31" s="197">
        <v>0</v>
      </c>
    </row>
    <row r="32" spans="1:4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492.1</v>
      </c>
      <c r="L32" s="197">
        <v>9.61</v>
      </c>
      <c r="M32" s="197">
        <v>61.25</v>
      </c>
      <c r="N32" s="197">
        <v>49.83</v>
      </c>
      <c r="O32" s="197">
        <v>70.39</v>
      </c>
      <c r="P32" s="197">
        <v>19.29</v>
      </c>
      <c r="Q32" s="197">
        <v>9.1999999999999993</v>
      </c>
      <c r="R32" s="197">
        <v>17.89</v>
      </c>
      <c r="S32" s="197">
        <v>11.13</v>
      </c>
      <c r="T32" s="197">
        <v>0</v>
      </c>
      <c r="U32" s="197">
        <v>59.75</v>
      </c>
      <c r="V32" s="197">
        <v>0</v>
      </c>
      <c r="W32" s="197">
        <v>0</v>
      </c>
      <c r="X32" s="197">
        <v>62.23</v>
      </c>
      <c r="Y32" s="197">
        <v>0</v>
      </c>
      <c r="Z32" s="197">
        <v>114.15</v>
      </c>
      <c r="AA32" s="197">
        <v>38.06</v>
      </c>
      <c r="AB32" s="197">
        <v>0</v>
      </c>
      <c r="AC32" s="197">
        <v>14.99</v>
      </c>
      <c r="AD32" s="197">
        <v>0</v>
      </c>
      <c r="AE32" s="197">
        <v>0</v>
      </c>
      <c r="AF32" s="197">
        <v>0</v>
      </c>
      <c r="AG32" s="197">
        <v>45.26</v>
      </c>
      <c r="AH32" s="197">
        <v>0</v>
      </c>
      <c r="AI32" s="197">
        <v>0</v>
      </c>
      <c r="AJ32" s="197">
        <v>0</v>
      </c>
      <c r="AK32" s="197">
        <v>99.62</v>
      </c>
      <c r="AL32" s="197">
        <v>0</v>
      </c>
      <c r="AM32" s="197">
        <v>0</v>
      </c>
      <c r="AN32" s="197">
        <v>0</v>
      </c>
      <c r="AO32" s="197">
        <v>0</v>
      </c>
      <c r="AP32" s="197">
        <v>0</v>
      </c>
      <c r="AQ32" s="197">
        <v>18.5</v>
      </c>
      <c r="AR32" s="197">
        <v>0</v>
      </c>
      <c r="AS32" s="197">
        <v>0</v>
      </c>
      <c r="AT32" s="197">
        <v>0</v>
      </c>
    </row>
    <row r="33" spans="1:4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484.36</v>
      </c>
      <c r="L33" s="197">
        <v>9.61</v>
      </c>
      <c r="M33" s="197">
        <v>61.25</v>
      </c>
      <c r="N33" s="197">
        <v>49.83</v>
      </c>
      <c r="O33" s="197">
        <v>70.39</v>
      </c>
      <c r="P33" s="197">
        <v>19.29</v>
      </c>
      <c r="Q33" s="197">
        <v>9.1999999999999993</v>
      </c>
      <c r="R33" s="197">
        <v>17.89</v>
      </c>
      <c r="S33" s="197">
        <v>11.13</v>
      </c>
      <c r="T33" s="197">
        <v>0</v>
      </c>
      <c r="U33" s="197">
        <v>59.75</v>
      </c>
      <c r="V33" s="197">
        <v>0</v>
      </c>
      <c r="W33" s="197">
        <v>0</v>
      </c>
      <c r="X33" s="197">
        <v>62.23</v>
      </c>
      <c r="Y33" s="197">
        <v>0</v>
      </c>
      <c r="Z33" s="197">
        <v>114.15</v>
      </c>
      <c r="AA33" s="197">
        <v>38.06</v>
      </c>
      <c r="AB33" s="197">
        <v>0</v>
      </c>
      <c r="AC33" s="197">
        <v>14.99</v>
      </c>
      <c r="AD33" s="197">
        <v>0</v>
      </c>
      <c r="AE33" s="197">
        <v>0</v>
      </c>
      <c r="AF33" s="197">
        <v>0</v>
      </c>
      <c r="AG33" s="197">
        <v>45.83</v>
      </c>
      <c r="AH33" s="197">
        <v>0</v>
      </c>
      <c r="AI33" s="197">
        <v>0</v>
      </c>
      <c r="AJ33" s="197">
        <v>0</v>
      </c>
      <c r="AK33" s="197">
        <v>98.97</v>
      </c>
      <c r="AL33" s="197">
        <v>0</v>
      </c>
      <c r="AM33" s="197">
        <v>0</v>
      </c>
      <c r="AN33" s="197">
        <v>0</v>
      </c>
      <c r="AO33" s="197">
        <v>0</v>
      </c>
      <c r="AP33" s="197">
        <v>0</v>
      </c>
      <c r="AQ33" s="197">
        <v>18.5</v>
      </c>
      <c r="AR33" s="197">
        <v>0</v>
      </c>
      <c r="AS33" s="197">
        <v>0</v>
      </c>
      <c r="AT33" s="197">
        <v>0</v>
      </c>
    </row>
    <row r="34" spans="1:4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492.1</v>
      </c>
      <c r="L34" s="197">
        <v>9.61</v>
      </c>
      <c r="M34" s="197">
        <v>61.25</v>
      </c>
      <c r="N34" s="197">
        <v>49.83</v>
      </c>
      <c r="O34" s="197">
        <v>70.39</v>
      </c>
      <c r="P34" s="197">
        <v>19.29</v>
      </c>
      <c r="Q34" s="197">
        <v>9.1999999999999993</v>
      </c>
      <c r="R34" s="197">
        <v>17.89</v>
      </c>
      <c r="S34" s="197">
        <v>11.13</v>
      </c>
      <c r="T34" s="197">
        <v>0</v>
      </c>
      <c r="U34" s="197">
        <v>59.75</v>
      </c>
      <c r="V34" s="197">
        <v>0</v>
      </c>
      <c r="W34" s="197">
        <v>0</v>
      </c>
      <c r="X34" s="197">
        <v>62.23</v>
      </c>
      <c r="Y34" s="197">
        <v>0</v>
      </c>
      <c r="Z34" s="197">
        <v>114.15</v>
      </c>
      <c r="AA34" s="197">
        <v>38.06</v>
      </c>
      <c r="AB34" s="197">
        <v>0</v>
      </c>
      <c r="AC34" s="197">
        <v>14.99</v>
      </c>
      <c r="AD34" s="197">
        <v>0</v>
      </c>
      <c r="AE34" s="197">
        <v>0</v>
      </c>
      <c r="AF34" s="197">
        <v>0</v>
      </c>
      <c r="AG34" s="197">
        <v>44.7</v>
      </c>
      <c r="AH34" s="197">
        <v>0</v>
      </c>
      <c r="AI34" s="197">
        <v>0</v>
      </c>
      <c r="AJ34" s="197">
        <v>0</v>
      </c>
      <c r="AK34" s="197">
        <v>98.64</v>
      </c>
      <c r="AL34" s="197">
        <v>0</v>
      </c>
      <c r="AM34" s="197">
        <v>0</v>
      </c>
      <c r="AN34" s="197">
        <v>0</v>
      </c>
      <c r="AO34" s="197">
        <v>0</v>
      </c>
      <c r="AP34" s="197">
        <v>0</v>
      </c>
      <c r="AQ34" s="197">
        <v>18.5</v>
      </c>
      <c r="AR34" s="197">
        <v>0</v>
      </c>
      <c r="AS34" s="197">
        <v>0</v>
      </c>
      <c r="AT34" s="197">
        <v>0</v>
      </c>
    </row>
    <row r="35" spans="1:4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492.1</v>
      </c>
      <c r="L35" s="197">
        <v>9.61</v>
      </c>
      <c r="M35" s="197">
        <v>61.25</v>
      </c>
      <c r="N35" s="197">
        <v>49.83</v>
      </c>
      <c r="O35" s="197">
        <v>70.39</v>
      </c>
      <c r="P35" s="197">
        <v>19.29</v>
      </c>
      <c r="Q35" s="197">
        <v>9.1999999999999993</v>
      </c>
      <c r="R35" s="197">
        <v>17.89</v>
      </c>
      <c r="S35" s="197">
        <v>11.13</v>
      </c>
      <c r="T35" s="197">
        <v>0</v>
      </c>
      <c r="U35" s="197">
        <v>59.75</v>
      </c>
      <c r="V35" s="197">
        <v>0</v>
      </c>
      <c r="W35" s="197">
        <v>0</v>
      </c>
      <c r="X35" s="197">
        <v>62.23</v>
      </c>
      <c r="Y35" s="197">
        <v>0</v>
      </c>
      <c r="Z35" s="197">
        <v>114.15</v>
      </c>
      <c r="AA35" s="197">
        <v>38.06</v>
      </c>
      <c r="AB35" s="197">
        <v>0</v>
      </c>
      <c r="AC35" s="197">
        <v>14.62</v>
      </c>
      <c r="AD35" s="197">
        <v>0</v>
      </c>
      <c r="AE35" s="197">
        <v>0</v>
      </c>
      <c r="AF35" s="197">
        <v>0</v>
      </c>
      <c r="AG35" s="197">
        <v>45.26</v>
      </c>
      <c r="AH35" s="197">
        <v>0</v>
      </c>
      <c r="AI35" s="197">
        <v>0</v>
      </c>
      <c r="AJ35" s="197">
        <v>0</v>
      </c>
      <c r="AK35" s="197">
        <v>99.62</v>
      </c>
      <c r="AL35" s="197">
        <v>0</v>
      </c>
      <c r="AM35" s="197">
        <v>0</v>
      </c>
      <c r="AN35" s="197">
        <v>0</v>
      </c>
      <c r="AO35" s="197">
        <v>0</v>
      </c>
      <c r="AP35" s="197">
        <v>0</v>
      </c>
      <c r="AQ35" s="197">
        <v>35.5</v>
      </c>
      <c r="AR35" s="197">
        <v>0</v>
      </c>
      <c r="AS35" s="197">
        <v>0</v>
      </c>
      <c r="AT35" s="197">
        <v>0</v>
      </c>
    </row>
    <row r="36" spans="1:4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492.1</v>
      </c>
      <c r="L36" s="197">
        <v>9.61</v>
      </c>
      <c r="M36" s="197">
        <v>61.25</v>
      </c>
      <c r="N36" s="197">
        <v>49.83</v>
      </c>
      <c r="O36" s="197">
        <v>70.39</v>
      </c>
      <c r="P36" s="197">
        <v>19.29</v>
      </c>
      <c r="Q36" s="197">
        <v>9.1999999999999993</v>
      </c>
      <c r="R36" s="197">
        <v>17.89</v>
      </c>
      <c r="S36" s="197">
        <v>11.13</v>
      </c>
      <c r="T36" s="197">
        <v>0</v>
      </c>
      <c r="U36" s="197">
        <v>59.75</v>
      </c>
      <c r="V36" s="197">
        <v>0</v>
      </c>
      <c r="W36" s="197">
        <v>0</v>
      </c>
      <c r="X36" s="197">
        <v>62.23</v>
      </c>
      <c r="Y36" s="197">
        <v>0</v>
      </c>
      <c r="Z36" s="197">
        <v>114.15</v>
      </c>
      <c r="AA36" s="197">
        <v>38.06</v>
      </c>
      <c r="AB36" s="197">
        <v>0</v>
      </c>
      <c r="AC36" s="197">
        <v>14.62</v>
      </c>
      <c r="AD36" s="197">
        <v>0</v>
      </c>
      <c r="AE36" s="197">
        <v>0</v>
      </c>
      <c r="AF36" s="197">
        <v>0</v>
      </c>
      <c r="AG36" s="197">
        <v>45.26</v>
      </c>
      <c r="AH36" s="197">
        <v>0</v>
      </c>
      <c r="AI36" s="197">
        <v>0</v>
      </c>
      <c r="AJ36" s="197">
        <v>0</v>
      </c>
      <c r="AK36" s="197">
        <v>99.62</v>
      </c>
      <c r="AL36" s="197">
        <v>0</v>
      </c>
      <c r="AM36" s="197">
        <v>0</v>
      </c>
      <c r="AN36" s="197">
        <v>0</v>
      </c>
      <c r="AO36" s="197">
        <v>0</v>
      </c>
      <c r="AP36" s="197">
        <v>0</v>
      </c>
      <c r="AQ36" s="197">
        <v>35.5</v>
      </c>
      <c r="AR36" s="197">
        <v>0</v>
      </c>
      <c r="AS36" s="197">
        <v>0</v>
      </c>
      <c r="AT36" s="197">
        <v>0</v>
      </c>
    </row>
    <row r="37" spans="1:4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492.1</v>
      </c>
      <c r="L37" s="197">
        <v>9.61</v>
      </c>
      <c r="M37" s="197">
        <v>61.25</v>
      </c>
      <c r="N37" s="197">
        <v>49.83</v>
      </c>
      <c r="O37" s="197">
        <v>70.39</v>
      </c>
      <c r="P37" s="197">
        <v>19.29</v>
      </c>
      <c r="Q37" s="197">
        <v>9.1999999999999993</v>
      </c>
      <c r="R37" s="197">
        <v>17.89</v>
      </c>
      <c r="S37" s="197">
        <v>11.13</v>
      </c>
      <c r="T37" s="197">
        <v>0</v>
      </c>
      <c r="U37" s="197">
        <v>59.75</v>
      </c>
      <c r="V37" s="197">
        <v>0</v>
      </c>
      <c r="W37" s="197">
        <v>0</v>
      </c>
      <c r="X37" s="197">
        <v>62.23</v>
      </c>
      <c r="Y37" s="197">
        <v>0</v>
      </c>
      <c r="Z37" s="197">
        <v>114.15</v>
      </c>
      <c r="AA37" s="197">
        <v>38.06</v>
      </c>
      <c r="AB37" s="197">
        <v>0</v>
      </c>
      <c r="AC37" s="197">
        <v>14.62</v>
      </c>
      <c r="AD37" s="197">
        <v>0</v>
      </c>
      <c r="AE37" s="197">
        <v>0</v>
      </c>
      <c r="AF37" s="197">
        <v>0</v>
      </c>
      <c r="AG37" s="197">
        <v>45.26</v>
      </c>
      <c r="AH37" s="197">
        <v>0</v>
      </c>
      <c r="AI37" s="197">
        <v>0</v>
      </c>
      <c r="AJ37" s="197">
        <v>0</v>
      </c>
      <c r="AK37" s="197">
        <v>98.64</v>
      </c>
      <c r="AL37" s="197">
        <v>0</v>
      </c>
      <c r="AM37" s="197">
        <v>0</v>
      </c>
      <c r="AN37" s="197">
        <v>0</v>
      </c>
      <c r="AO37" s="197">
        <v>0</v>
      </c>
      <c r="AP37" s="197">
        <v>0</v>
      </c>
      <c r="AQ37" s="197">
        <v>35.5</v>
      </c>
      <c r="AR37" s="197">
        <v>0</v>
      </c>
      <c r="AS37" s="197">
        <v>0</v>
      </c>
      <c r="AT37" s="197">
        <v>0</v>
      </c>
    </row>
    <row r="38" spans="1:4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492.1</v>
      </c>
      <c r="L38" s="197">
        <v>9.61</v>
      </c>
      <c r="M38" s="197">
        <v>61.25</v>
      </c>
      <c r="N38" s="197">
        <v>49.83</v>
      </c>
      <c r="O38" s="197">
        <v>70.39</v>
      </c>
      <c r="P38" s="197">
        <v>19.29</v>
      </c>
      <c r="Q38" s="197">
        <v>9.1999999999999993</v>
      </c>
      <c r="R38" s="197">
        <v>17.89</v>
      </c>
      <c r="S38" s="197">
        <v>11.13</v>
      </c>
      <c r="T38" s="197">
        <v>0</v>
      </c>
      <c r="U38" s="197">
        <v>59.75</v>
      </c>
      <c r="V38" s="197">
        <v>0</v>
      </c>
      <c r="W38" s="197">
        <v>0</v>
      </c>
      <c r="X38" s="197">
        <v>62.23</v>
      </c>
      <c r="Y38" s="197">
        <v>0</v>
      </c>
      <c r="Z38" s="197">
        <v>114.15</v>
      </c>
      <c r="AA38" s="197">
        <v>38.06</v>
      </c>
      <c r="AB38" s="197">
        <v>0</v>
      </c>
      <c r="AC38" s="197">
        <v>14.62</v>
      </c>
      <c r="AD38" s="197">
        <v>0</v>
      </c>
      <c r="AE38" s="197">
        <v>0</v>
      </c>
      <c r="AF38" s="197">
        <v>0</v>
      </c>
      <c r="AG38" s="197">
        <v>45.26</v>
      </c>
      <c r="AH38" s="197">
        <v>0</v>
      </c>
      <c r="AI38" s="197">
        <v>0</v>
      </c>
      <c r="AJ38" s="197">
        <v>0</v>
      </c>
      <c r="AK38" s="197">
        <v>99.62</v>
      </c>
      <c r="AL38" s="197">
        <v>0</v>
      </c>
      <c r="AM38" s="197">
        <v>0</v>
      </c>
      <c r="AN38" s="197">
        <v>0</v>
      </c>
      <c r="AO38" s="197">
        <v>0</v>
      </c>
      <c r="AP38" s="197">
        <v>0</v>
      </c>
      <c r="AQ38" s="197">
        <v>35.5</v>
      </c>
      <c r="AR38" s="197">
        <v>0</v>
      </c>
      <c r="AS38" s="197">
        <v>0</v>
      </c>
      <c r="AT38" s="197">
        <v>0</v>
      </c>
    </row>
    <row r="39" spans="1:4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492.1</v>
      </c>
      <c r="L39" s="197">
        <v>9.61</v>
      </c>
      <c r="M39" s="197">
        <v>61.25</v>
      </c>
      <c r="N39" s="197">
        <v>49.83</v>
      </c>
      <c r="O39" s="197">
        <v>70.39</v>
      </c>
      <c r="P39" s="197">
        <v>19.29</v>
      </c>
      <c r="Q39" s="197">
        <v>9.1999999999999993</v>
      </c>
      <c r="R39" s="197">
        <v>17.89</v>
      </c>
      <c r="S39" s="197">
        <v>11.13</v>
      </c>
      <c r="T39" s="197">
        <v>0</v>
      </c>
      <c r="U39" s="197">
        <v>59.75</v>
      </c>
      <c r="V39" s="197">
        <v>0</v>
      </c>
      <c r="W39" s="197">
        <v>0</v>
      </c>
      <c r="X39" s="197">
        <v>62.23</v>
      </c>
      <c r="Y39" s="197">
        <v>0</v>
      </c>
      <c r="Z39" s="197">
        <v>114.15</v>
      </c>
      <c r="AA39" s="197">
        <v>38.06</v>
      </c>
      <c r="AB39" s="197">
        <v>0</v>
      </c>
      <c r="AC39" s="197">
        <v>14.62</v>
      </c>
      <c r="AD39" s="197">
        <v>0</v>
      </c>
      <c r="AE39" s="197">
        <v>0</v>
      </c>
      <c r="AF39" s="197">
        <v>0</v>
      </c>
      <c r="AG39" s="197">
        <v>45.83</v>
      </c>
      <c r="AH39" s="197">
        <v>0</v>
      </c>
      <c r="AI39" s="197">
        <v>0</v>
      </c>
      <c r="AJ39" s="197">
        <v>0</v>
      </c>
      <c r="AK39" s="197">
        <v>99.62</v>
      </c>
      <c r="AL39" s="197">
        <v>0</v>
      </c>
      <c r="AM39" s="197">
        <v>0</v>
      </c>
      <c r="AN39" s="197">
        <v>0</v>
      </c>
      <c r="AO39" s="197">
        <v>0</v>
      </c>
      <c r="AP39" s="197">
        <v>0</v>
      </c>
      <c r="AQ39" s="197">
        <v>35.5</v>
      </c>
      <c r="AR39" s="197">
        <v>0</v>
      </c>
      <c r="AS39" s="197">
        <v>0</v>
      </c>
      <c r="AT39" s="197">
        <v>0</v>
      </c>
    </row>
    <row r="40" spans="1:4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492.1</v>
      </c>
      <c r="L40" s="197">
        <v>9.61</v>
      </c>
      <c r="M40" s="197">
        <v>61.25</v>
      </c>
      <c r="N40" s="197">
        <v>49.83</v>
      </c>
      <c r="O40" s="197">
        <v>70.39</v>
      </c>
      <c r="P40" s="197">
        <v>19.29</v>
      </c>
      <c r="Q40" s="197">
        <v>9.1999999999999993</v>
      </c>
      <c r="R40" s="197">
        <v>17.89</v>
      </c>
      <c r="S40" s="197">
        <v>11.13</v>
      </c>
      <c r="T40" s="197">
        <v>0</v>
      </c>
      <c r="U40" s="197">
        <v>59.75</v>
      </c>
      <c r="V40" s="197">
        <v>0</v>
      </c>
      <c r="W40" s="197">
        <v>0</v>
      </c>
      <c r="X40" s="197">
        <v>62.23</v>
      </c>
      <c r="Y40" s="197">
        <v>0</v>
      </c>
      <c r="Z40" s="197">
        <v>114.15</v>
      </c>
      <c r="AA40" s="197">
        <v>38.06</v>
      </c>
      <c r="AB40" s="197">
        <v>0</v>
      </c>
      <c r="AC40" s="197">
        <v>14.62</v>
      </c>
      <c r="AD40" s="197">
        <v>0</v>
      </c>
      <c r="AE40" s="197">
        <v>0</v>
      </c>
      <c r="AF40" s="197">
        <v>0</v>
      </c>
      <c r="AG40" s="197">
        <v>44.7</v>
      </c>
      <c r="AH40" s="197">
        <v>0</v>
      </c>
      <c r="AI40" s="197">
        <v>0</v>
      </c>
      <c r="AJ40" s="197">
        <v>0</v>
      </c>
      <c r="AK40" s="197">
        <v>99.62</v>
      </c>
      <c r="AL40" s="197">
        <v>0</v>
      </c>
      <c r="AM40" s="197">
        <v>0</v>
      </c>
      <c r="AN40" s="197">
        <v>0</v>
      </c>
      <c r="AO40" s="197">
        <v>0</v>
      </c>
      <c r="AP40" s="197">
        <v>0</v>
      </c>
      <c r="AQ40" s="197">
        <v>35.5</v>
      </c>
      <c r="AR40" s="197">
        <v>0</v>
      </c>
      <c r="AS40" s="197">
        <v>0</v>
      </c>
      <c r="AT40" s="197">
        <v>0</v>
      </c>
    </row>
    <row r="41" spans="1:4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492.1</v>
      </c>
      <c r="L41" s="197">
        <v>9.6</v>
      </c>
      <c r="M41" s="197">
        <v>61.25</v>
      </c>
      <c r="N41" s="197">
        <v>49.83</v>
      </c>
      <c r="O41" s="197">
        <v>70.39</v>
      </c>
      <c r="P41" s="197">
        <v>19.29</v>
      </c>
      <c r="Q41" s="197">
        <v>9.1999999999999993</v>
      </c>
      <c r="R41" s="197">
        <v>17.89</v>
      </c>
      <c r="S41" s="197">
        <v>11.13</v>
      </c>
      <c r="T41" s="197">
        <v>0</v>
      </c>
      <c r="U41" s="197">
        <v>59.75</v>
      </c>
      <c r="V41" s="197">
        <v>0</v>
      </c>
      <c r="W41" s="197">
        <v>0</v>
      </c>
      <c r="X41" s="197">
        <v>62.23</v>
      </c>
      <c r="Y41" s="197">
        <v>0</v>
      </c>
      <c r="Z41" s="197">
        <v>114.15</v>
      </c>
      <c r="AA41" s="197">
        <v>38.06</v>
      </c>
      <c r="AB41" s="197">
        <v>0</v>
      </c>
      <c r="AC41" s="197">
        <v>14.62</v>
      </c>
      <c r="AD41" s="197">
        <v>0</v>
      </c>
      <c r="AE41" s="197">
        <v>0</v>
      </c>
      <c r="AF41" s="197">
        <v>0</v>
      </c>
      <c r="AG41" s="197">
        <v>45.26</v>
      </c>
      <c r="AH41" s="197">
        <v>0</v>
      </c>
      <c r="AI41" s="197">
        <v>0</v>
      </c>
      <c r="AJ41" s="197">
        <v>0</v>
      </c>
      <c r="AK41" s="197">
        <v>99.62</v>
      </c>
      <c r="AL41" s="197">
        <v>0</v>
      </c>
      <c r="AM41" s="197">
        <v>0</v>
      </c>
      <c r="AN41" s="197">
        <v>0</v>
      </c>
      <c r="AO41" s="197">
        <v>0</v>
      </c>
      <c r="AP41" s="197">
        <v>0</v>
      </c>
      <c r="AQ41" s="197">
        <v>35.5</v>
      </c>
      <c r="AR41" s="197">
        <v>0</v>
      </c>
      <c r="AS41" s="197">
        <v>0</v>
      </c>
      <c r="AT41" s="197">
        <v>0</v>
      </c>
    </row>
    <row r="42" spans="1:4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492.1</v>
      </c>
      <c r="L42" s="197">
        <v>9.6</v>
      </c>
      <c r="M42" s="197">
        <v>61.25</v>
      </c>
      <c r="N42" s="197">
        <v>49.83</v>
      </c>
      <c r="O42" s="197">
        <v>70.39</v>
      </c>
      <c r="P42" s="197">
        <v>19.29</v>
      </c>
      <c r="Q42" s="197">
        <v>9.1999999999999993</v>
      </c>
      <c r="R42" s="197">
        <v>17.89</v>
      </c>
      <c r="S42" s="197">
        <v>11.13</v>
      </c>
      <c r="T42" s="197">
        <v>0</v>
      </c>
      <c r="U42" s="197">
        <v>59.75</v>
      </c>
      <c r="V42" s="197">
        <v>0</v>
      </c>
      <c r="W42" s="197">
        <v>0</v>
      </c>
      <c r="X42" s="197">
        <v>62.23</v>
      </c>
      <c r="Y42" s="197">
        <v>0</v>
      </c>
      <c r="Z42" s="197">
        <v>114.15</v>
      </c>
      <c r="AA42" s="197">
        <v>38.06</v>
      </c>
      <c r="AB42" s="197">
        <v>0</v>
      </c>
      <c r="AC42" s="197">
        <v>14.62</v>
      </c>
      <c r="AD42" s="197">
        <v>0</v>
      </c>
      <c r="AE42" s="197">
        <v>0</v>
      </c>
      <c r="AF42" s="197">
        <v>0</v>
      </c>
      <c r="AG42" s="197">
        <v>45.26</v>
      </c>
      <c r="AH42" s="197">
        <v>0</v>
      </c>
      <c r="AI42" s="197">
        <v>0</v>
      </c>
      <c r="AJ42" s="197">
        <v>0</v>
      </c>
      <c r="AK42" s="197">
        <v>99.62</v>
      </c>
      <c r="AL42" s="197">
        <v>0</v>
      </c>
      <c r="AM42" s="197">
        <v>0</v>
      </c>
      <c r="AN42" s="197">
        <v>0</v>
      </c>
      <c r="AO42" s="197">
        <v>0</v>
      </c>
      <c r="AP42" s="197">
        <v>0</v>
      </c>
      <c r="AQ42" s="197">
        <v>35.5</v>
      </c>
      <c r="AR42" s="197">
        <v>0</v>
      </c>
      <c r="AS42" s="197">
        <v>0</v>
      </c>
      <c r="AT42" s="197">
        <v>0</v>
      </c>
    </row>
    <row r="43" spans="1:4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492.1</v>
      </c>
      <c r="L43" s="197">
        <v>9.6</v>
      </c>
      <c r="M43" s="197">
        <v>61.25</v>
      </c>
      <c r="N43" s="197">
        <v>49.83</v>
      </c>
      <c r="O43" s="197">
        <v>70.39</v>
      </c>
      <c r="P43" s="197">
        <v>12.81</v>
      </c>
      <c r="Q43" s="197">
        <v>9.1999999999999993</v>
      </c>
      <c r="R43" s="197">
        <v>17.89</v>
      </c>
      <c r="S43" s="197">
        <v>11.13</v>
      </c>
      <c r="T43" s="197">
        <v>0</v>
      </c>
      <c r="U43" s="197">
        <v>59.75</v>
      </c>
      <c r="V43" s="197">
        <v>0</v>
      </c>
      <c r="W43" s="197">
        <v>0</v>
      </c>
      <c r="X43" s="197">
        <v>62.23</v>
      </c>
      <c r="Y43" s="197">
        <v>0</v>
      </c>
      <c r="Z43" s="197">
        <v>114.15</v>
      </c>
      <c r="AA43" s="197">
        <v>38.06</v>
      </c>
      <c r="AB43" s="197">
        <v>0</v>
      </c>
      <c r="AC43" s="197">
        <v>14.62</v>
      </c>
      <c r="AD43" s="197">
        <v>0</v>
      </c>
      <c r="AE43" s="197">
        <v>0</v>
      </c>
      <c r="AF43" s="197">
        <v>0</v>
      </c>
      <c r="AG43" s="197">
        <v>45.26</v>
      </c>
      <c r="AH43" s="197">
        <v>0</v>
      </c>
      <c r="AI43" s="197">
        <v>0</v>
      </c>
      <c r="AJ43" s="197">
        <v>0</v>
      </c>
      <c r="AK43" s="197">
        <v>98.32</v>
      </c>
      <c r="AL43" s="197">
        <v>0</v>
      </c>
      <c r="AM43" s="197">
        <v>0</v>
      </c>
      <c r="AN43" s="197">
        <v>0</v>
      </c>
      <c r="AO43" s="197">
        <v>0</v>
      </c>
      <c r="AP43" s="197">
        <v>0</v>
      </c>
      <c r="AQ43" s="197">
        <v>35.5</v>
      </c>
      <c r="AR43" s="197">
        <v>0</v>
      </c>
      <c r="AS43" s="197">
        <v>0</v>
      </c>
      <c r="AT43" s="197">
        <v>0</v>
      </c>
    </row>
    <row r="44" spans="1:4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492.1</v>
      </c>
      <c r="L44" s="197">
        <v>9.6</v>
      </c>
      <c r="M44" s="197">
        <v>61.25</v>
      </c>
      <c r="N44" s="197">
        <v>49.83</v>
      </c>
      <c r="O44" s="197">
        <v>70.39</v>
      </c>
      <c r="P44" s="197">
        <v>12.81</v>
      </c>
      <c r="Q44" s="197">
        <v>9.1999999999999993</v>
      </c>
      <c r="R44" s="197">
        <v>17.89</v>
      </c>
      <c r="S44" s="197">
        <v>11.13</v>
      </c>
      <c r="T44" s="197">
        <v>0</v>
      </c>
      <c r="U44" s="197">
        <v>59.75</v>
      </c>
      <c r="V44" s="197">
        <v>0</v>
      </c>
      <c r="W44" s="197">
        <v>0</v>
      </c>
      <c r="X44" s="197">
        <v>62.23</v>
      </c>
      <c r="Y44" s="197">
        <v>0</v>
      </c>
      <c r="Z44" s="197">
        <v>114.15</v>
      </c>
      <c r="AA44" s="197">
        <v>38.06</v>
      </c>
      <c r="AB44" s="197">
        <v>0</v>
      </c>
      <c r="AC44" s="197">
        <v>14.62</v>
      </c>
      <c r="AD44" s="197">
        <v>0</v>
      </c>
      <c r="AE44" s="197">
        <v>0</v>
      </c>
      <c r="AF44" s="197">
        <v>0</v>
      </c>
      <c r="AG44" s="197">
        <v>45.26</v>
      </c>
      <c r="AH44" s="197">
        <v>0</v>
      </c>
      <c r="AI44" s="197">
        <v>0</v>
      </c>
      <c r="AJ44" s="197">
        <v>0</v>
      </c>
      <c r="AK44" s="197">
        <v>99.62</v>
      </c>
      <c r="AL44" s="197">
        <v>0</v>
      </c>
      <c r="AM44" s="197">
        <v>0</v>
      </c>
      <c r="AN44" s="197">
        <v>0</v>
      </c>
      <c r="AO44" s="197">
        <v>0</v>
      </c>
      <c r="AP44" s="197">
        <v>0</v>
      </c>
      <c r="AQ44" s="197">
        <v>35.5</v>
      </c>
      <c r="AR44" s="197">
        <v>0</v>
      </c>
      <c r="AS44" s="197">
        <v>0</v>
      </c>
      <c r="AT44" s="197">
        <v>0</v>
      </c>
    </row>
    <row r="45" spans="1:4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492.1</v>
      </c>
      <c r="L45" s="197">
        <v>9.61</v>
      </c>
      <c r="M45" s="197">
        <v>61.25</v>
      </c>
      <c r="N45" s="197">
        <v>49.83</v>
      </c>
      <c r="O45" s="197">
        <v>70.39</v>
      </c>
      <c r="P45" s="197">
        <v>12.81</v>
      </c>
      <c r="Q45" s="197">
        <v>9.1999999999999993</v>
      </c>
      <c r="R45" s="197">
        <v>17.89</v>
      </c>
      <c r="S45" s="197">
        <v>11.13</v>
      </c>
      <c r="T45" s="197">
        <v>0</v>
      </c>
      <c r="U45" s="197">
        <v>59.75</v>
      </c>
      <c r="V45" s="197">
        <v>0</v>
      </c>
      <c r="W45" s="197">
        <v>0</v>
      </c>
      <c r="X45" s="197">
        <v>62.23</v>
      </c>
      <c r="Y45" s="197">
        <v>0</v>
      </c>
      <c r="Z45" s="197">
        <v>114.15</v>
      </c>
      <c r="AA45" s="197">
        <v>38.06</v>
      </c>
      <c r="AB45" s="197">
        <v>0</v>
      </c>
      <c r="AC45" s="197">
        <v>14.62</v>
      </c>
      <c r="AD45" s="197">
        <v>0</v>
      </c>
      <c r="AE45" s="197">
        <v>0</v>
      </c>
      <c r="AF45" s="197">
        <v>0</v>
      </c>
      <c r="AG45" s="197">
        <v>45</v>
      </c>
      <c r="AH45" s="197">
        <v>0</v>
      </c>
      <c r="AI45" s="197">
        <v>0</v>
      </c>
      <c r="AJ45" s="197">
        <v>0</v>
      </c>
      <c r="AK45" s="197">
        <v>99.62</v>
      </c>
      <c r="AL45" s="197">
        <v>0</v>
      </c>
      <c r="AM45" s="197">
        <v>0</v>
      </c>
      <c r="AN45" s="197">
        <v>0</v>
      </c>
      <c r="AO45" s="197">
        <v>0</v>
      </c>
      <c r="AP45" s="197">
        <v>0</v>
      </c>
      <c r="AQ45" s="197">
        <v>35.5</v>
      </c>
      <c r="AR45" s="197">
        <v>0</v>
      </c>
      <c r="AS45" s="197">
        <v>0</v>
      </c>
      <c r="AT45" s="197">
        <v>0</v>
      </c>
    </row>
    <row r="46" spans="1:4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492.1</v>
      </c>
      <c r="L46" s="197">
        <v>9.61</v>
      </c>
      <c r="M46" s="197">
        <v>61.25</v>
      </c>
      <c r="N46" s="197">
        <v>49.83</v>
      </c>
      <c r="O46" s="197">
        <v>70.39</v>
      </c>
      <c r="P46" s="197">
        <v>12.81</v>
      </c>
      <c r="Q46" s="197">
        <v>9.1999999999999993</v>
      </c>
      <c r="R46" s="197">
        <v>17.89</v>
      </c>
      <c r="S46" s="197">
        <v>11.13</v>
      </c>
      <c r="T46" s="197">
        <v>0</v>
      </c>
      <c r="U46" s="197">
        <v>59.75</v>
      </c>
      <c r="V46" s="197">
        <v>0</v>
      </c>
      <c r="W46" s="197">
        <v>0</v>
      </c>
      <c r="X46" s="197">
        <v>62.23</v>
      </c>
      <c r="Y46" s="197">
        <v>0</v>
      </c>
      <c r="Z46" s="197">
        <v>114.15</v>
      </c>
      <c r="AA46" s="197">
        <v>38.06</v>
      </c>
      <c r="AB46" s="197">
        <v>0</v>
      </c>
      <c r="AC46" s="197">
        <v>14.62</v>
      </c>
      <c r="AD46" s="197">
        <v>0</v>
      </c>
      <c r="AE46" s="197">
        <v>0</v>
      </c>
      <c r="AF46" s="197">
        <v>0</v>
      </c>
      <c r="AG46" s="197">
        <v>45.83</v>
      </c>
      <c r="AH46" s="197">
        <v>0</v>
      </c>
      <c r="AI46" s="197">
        <v>0</v>
      </c>
      <c r="AJ46" s="197">
        <v>0</v>
      </c>
      <c r="AK46" s="197">
        <v>99.62</v>
      </c>
      <c r="AL46" s="197">
        <v>0</v>
      </c>
      <c r="AM46" s="197">
        <v>0</v>
      </c>
      <c r="AN46" s="197">
        <v>0</v>
      </c>
      <c r="AO46" s="197">
        <v>0</v>
      </c>
      <c r="AP46" s="197">
        <v>0</v>
      </c>
      <c r="AQ46" s="197">
        <v>35.5</v>
      </c>
      <c r="AR46" s="197">
        <v>0</v>
      </c>
      <c r="AS46" s="197">
        <v>0</v>
      </c>
      <c r="AT46" s="197">
        <v>0</v>
      </c>
    </row>
    <row r="47" spans="1:4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492.1</v>
      </c>
      <c r="L47" s="197">
        <v>9.61</v>
      </c>
      <c r="M47" s="197">
        <v>61.25</v>
      </c>
      <c r="N47" s="197">
        <v>49.83</v>
      </c>
      <c r="O47" s="197">
        <v>70.39</v>
      </c>
      <c r="P47" s="197">
        <v>12.81</v>
      </c>
      <c r="Q47" s="197">
        <v>9.1999999999999993</v>
      </c>
      <c r="R47" s="197">
        <v>17.89</v>
      </c>
      <c r="S47" s="197">
        <v>11.13</v>
      </c>
      <c r="T47" s="197">
        <v>0</v>
      </c>
      <c r="U47" s="197">
        <v>59.75</v>
      </c>
      <c r="V47" s="197">
        <v>0</v>
      </c>
      <c r="W47" s="197">
        <v>0</v>
      </c>
      <c r="X47" s="197">
        <v>62.23</v>
      </c>
      <c r="Y47" s="197">
        <v>0</v>
      </c>
      <c r="Z47" s="197">
        <v>114.15</v>
      </c>
      <c r="AA47" s="197">
        <v>38.06</v>
      </c>
      <c r="AB47" s="197">
        <v>0</v>
      </c>
      <c r="AC47" s="197">
        <v>14.62</v>
      </c>
      <c r="AD47" s="197">
        <v>0</v>
      </c>
      <c r="AE47" s="197">
        <v>0</v>
      </c>
      <c r="AF47" s="197">
        <v>0</v>
      </c>
      <c r="AG47" s="197">
        <v>46.68</v>
      </c>
      <c r="AH47" s="197">
        <v>0</v>
      </c>
      <c r="AI47" s="197">
        <v>0</v>
      </c>
      <c r="AJ47" s="197">
        <v>0</v>
      </c>
      <c r="AK47" s="197">
        <v>98.64</v>
      </c>
      <c r="AL47" s="197">
        <v>0</v>
      </c>
      <c r="AM47" s="197">
        <v>0</v>
      </c>
      <c r="AN47" s="197">
        <v>0</v>
      </c>
      <c r="AO47" s="197">
        <v>0</v>
      </c>
      <c r="AP47" s="197">
        <v>0</v>
      </c>
      <c r="AQ47" s="197">
        <v>35.5</v>
      </c>
      <c r="AR47" s="197">
        <v>0</v>
      </c>
      <c r="AS47" s="197">
        <v>0</v>
      </c>
      <c r="AT47" s="197">
        <v>0</v>
      </c>
    </row>
    <row r="48" spans="1:4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492.1</v>
      </c>
      <c r="L48" s="197">
        <v>9.61</v>
      </c>
      <c r="M48" s="197">
        <v>61.25</v>
      </c>
      <c r="N48" s="197">
        <v>49.83</v>
      </c>
      <c r="O48" s="197">
        <v>70.39</v>
      </c>
      <c r="P48" s="197">
        <v>12.81</v>
      </c>
      <c r="Q48" s="197">
        <v>9.1999999999999993</v>
      </c>
      <c r="R48" s="197">
        <v>17.89</v>
      </c>
      <c r="S48" s="197">
        <v>11.13</v>
      </c>
      <c r="T48" s="197">
        <v>0</v>
      </c>
      <c r="U48" s="197">
        <v>59.75</v>
      </c>
      <c r="V48" s="197">
        <v>0</v>
      </c>
      <c r="W48" s="197">
        <v>0</v>
      </c>
      <c r="X48" s="197">
        <v>62.23</v>
      </c>
      <c r="Y48" s="197">
        <v>0</v>
      </c>
      <c r="Z48" s="197">
        <v>114.15</v>
      </c>
      <c r="AA48" s="197">
        <v>38.06</v>
      </c>
      <c r="AB48" s="197">
        <v>0</v>
      </c>
      <c r="AC48" s="197">
        <v>14.62</v>
      </c>
      <c r="AD48" s="197">
        <v>0</v>
      </c>
      <c r="AE48" s="197">
        <v>0</v>
      </c>
      <c r="AF48" s="197">
        <v>0</v>
      </c>
      <c r="AG48" s="197">
        <v>46.68</v>
      </c>
      <c r="AH48" s="197">
        <v>0</v>
      </c>
      <c r="AI48" s="197">
        <v>0</v>
      </c>
      <c r="AJ48" s="197">
        <v>0</v>
      </c>
      <c r="AK48" s="197">
        <v>98.64</v>
      </c>
      <c r="AL48" s="197">
        <v>0</v>
      </c>
      <c r="AM48" s="197">
        <v>0</v>
      </c>
      <c r="AN48" s="197">
        <v>0</v>
      </c>
      <c r="AO48" s="197">
        <v>0</v>
      </c>
      <c r="AP48" s="197">
        <v>0</v>
      </c>
      <c r="AQ48" s="197">
        <v>35.5</v>
      </c>
      <c r="AR48" s="197">
        <v>0</v>
      </c>
      <c r="AS48" s="197">
        <v>0</v>
      </c>
      <c r="AT48" s="197">
        <v>0</v>
      </c>
    </row>
    <row r="49" spans="1:4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492.1</v>
      </c>
      <c r="L49" s="197">
        <v>9.61</v>
      </c>
      <c r="M49" s="197">
        <v>61.25</v>
      </c>
      <c r="N49" s="197">
        <v>49.83</v>
      </c>
      <c r="O49" s="197">
        <v>70.39</v>
      </c>
      <c r="P49" s="197">
        <v>12.81</v>
      </c>
      <c r="Q49" s="197">
        <v>9.1999999999999993</v>
      </c>
      <c r="R49" s="197">
        <v>17.89</v>
      </c>
      <c r="S49" s="197">
        <v>11.13</v>
      </c>
      <c r="T49" s="197">
        <v>0</v>
      </c>
      <c r="U49" s="197">
        <v>59.75</v>
      </c>
      <c r="V49" s="197">
        <v>0</v>
      </c>
      <c r="W49" s="197">
        <v>0</v>
      </c>
      <c r="X49" s="197">
        <v>62.23</v>
      </c>
      <c r="Y49" s="197">
        <v>0</v>
      </c>
      <c r="Z49" s="197">
        <v>114.15</v>
      </c>
      <c r="AA49" s="197">
        <v>38.06</v>
      </c>
      <c r="AB49" s="197">
        <v>0</v>
      </c>
      <c r="AC49" s="197">
        <v>14.62</v>
      </c>
      <c r="AD49" s="197">
        <v>0</v>
      </c>
      <c r="AE49" s="197">
        <v>0</v>
      </c>
      <c r="AF49" s="197">
        <v>0</v>
      </c>
      <c r="AG49" s="197">
        <v>46.68</v>
      </c>
      <c r="AH49" s="197">
        <v>0</v>
      </c>
      <c r="AI49" s="197">
        <v>0</v>
      </c>
      <c r="AJ49" s="197">
        <v>0</v>
      </c>
      <c r="AK49" s="197">
        <v>97.68</v>
      </c>
      <c r="AL49" s="197">
        <v>0</v>
      </c>
      <c r="AM49" s="197">
        <v>0</v>
      </c>
      <c r="AN49" s="197">
        <v>0</v>
      </c>
      <c r="AO49" s="197">
        <v>0</v>
      </c>
      <c r="AP49" s="197">
        <v>0</v>
      </c>
      <c r="AQ49" s="197">
        <v>35.5</v>
      </c>
      <c r="AR49" s="197">
        <v>0</v>
      </c>
      <c r="AS49" s="197">
        <v>0</v>
      </c>
      <c r="AT49" s="197">
        <v>0</v>
      </c>
    </row>
    <row r="50" spans="1:4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492.1</v>
      </c>
      <c r="L50" s="197">
        <v>9.61</v>
      </c>
      <c r="M50" s="197">
        <v>61.25</v>
      </c>
      <c r="N50" s="197">
        <v>49.83</v>
      </c>
      <c r="O50" s="197">
        <v>70.39</v>
      </c>
      <c r="P50" s="197">
        <v>12.81</v>
      </c>
      <c r="Q50" s="197">
        <v>9.1999999999999993</v>
      </c>
      <c r="R50" s="197">
        <v>17.89</v>
      </c>
      <c r="S50" s="197">
        <v>11.13</v>
      </c>
      <c r="T50" s="197">
        <v>0</v>
      </c>
      <c r="U50" s="197">
        <v>59.75</v>
      </c>
      <c r="V50" s="197">
        <v>0</v>
      </c>
      <c r="W50" s="197">
        <v>0</v>
      </c>
      <c r="X50" s="197">
        <v>62.23</v>
      </c>
      <c r="Y50" s="197">
        <v>0</v>
      </c>
      <c r="Z50" s="197">
        <v>114.15</v>
      </c>
      <c r="AA50" s="197">
        <v>38.06</v>
      </c>
      <c r="AB50" s="197">
        <v>0</v>
      </c>
      <c r="AC50" s="197">
        <v>14.62</v>
      </c>
      <c r="AD50" s="197">
        <v>0</v>
      </c>
      <c r="AE50" s="197">
        <v>0</v>
      </c>
      <c r="AF50" s="197">
        <v>0</v>
      </c>
      <c r="AG50" s="197">
        <v>46.68</v>
      </c>
      <c r="AH50" s="197">
        <v>0</v>
      </c>
      <c r="AI50" s="197">
        <v>0</v>
      </c>
      <c r="AJ50" s="197">
        <v>0</v>
      </c>
      <c r="AK50" s="197">
        <v>99.62</v>
      </c>
      <c r="AL50" s="197">
        <v>0</v>
      </c>
      <c r="AM50" s="197">
        <v>0</v>
      </c>
      <c r="AN50" s="197">
        <v>0</v>
      </c>
      <c r="AO50" s="197">
        <v>0</v>
      </c>
      <c r="AP50" s="197">
        <v>0</v>
      </c>
      <c r="AQ50" s="197">
        <v>35.5</v>
      </c>
      <c r="AR50" s="197">
        <v>0</v>
      </c>
      <c r="AS50" s="197">
        <v>0</v>
      </c>
      <c r="AT50" s="197">
        <v>0</v>
      </c>
    </row>
    <row r="51" spans="1:4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492.1</v>
      </c>
      <c r="L51" s="197">
        <v>9.61</v>
      </c>
      <c r="M51" s="197">
        <v>61.25</v>
      </c>
      <c r="N51" s="197">
        <v>49.83</v>
      </c>
      <c r="O51" s="197">
        <v>70.39</v>
      </c>
      <c r="P51" s="197">
        <v>12.67</v>
      </c>
      <c r="Q51" s="197">
        <v>9.1999999999999993</v>
      </c>
      <c r="R51" s="197">
        <v>17.89</v>
      </c>
      <c r="S51" s="197">
        <v>11.13</v>
      </c>
      <c r="T51" s="197">
        <v>0</v>
      </c>
      <c r="U51" s="197">
        <v>59.75</v>
      </c>
      <c r="V51" s="197">
        <v>0</v>
      </c>
      <c r="W51" s="197">
        <v>0</v>
      </c>
      <c r="X51" s="197">
        <v>62.23</v>
      </c>
      <c r="Y51" s="197">
        <v>0</v>
      </c>
      <c r="Z51" s="197">
        <v>114.15</v>
      </c>
      <c r="AA51" s="197">
        <v>38.06</v>
      </c>
      <c r="AB51" s="197">
        <v>0</v>
      </c>
      <c r="AC51" s="197">
        <v>14.62</v>
      </c>
      <c r="AD51" s="197">
        <v>0</v>
      </c>
      <c r="AE51" s="197">
        <v>0</v>
      </c>
      <c r="AF51" s="197">
        <v>0</v>
      </c>
      <c r="AG51" s="197">
        <v>45.55</v>
      </c>
      <c r="AH51" s="197">
        <v>0</v>
      </c>
      <c r="AI51" s="197">
        <v>0</v>
      </c>
      <c r="AJ51" s="197">
        <v>0</v>
      </c>
      <c r="AK51" s="197">
        <v>98.97</v>
      </c>
      <c r="AL51" s="197">
        <v>0</v>
      </c>
      <c r="AM51" s="197">
        <v>0</v>
      </c>
      <c r="AN51" s="197">
        <v>0</v>
      </c>
      <c r="AO51" s="197">
        <v>0</v>
      </c>
      <c r="AP51" s="197">
        <v>0</v>
      </c>
      <c r="AQ51" s="197">
        <v>35.5</v>
      </c>
      <c r="AR51" s="197">
        <v>0</v>
      </c>
      <c r="AS51" s="197">
        <v>0</v>
      </c>
      <c r="AT51" s="197">
        <v>0</v>
      </c>
    </row>
    <row r="52" spans="1:4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492.1</v>
      </c>
      <c r="L52" s="197">
        <v>9.61</v>
      </c>
      <c r="M52" s="197">
        <v>61.25</v>
      </c>
      <c r="N52" s="197">
        <v>49.83</v>
      </c>
      <c r="O52" s="197">
        <v>70.39</v>
      </c>
      <c r="P52" s="197">
        <v>12.67</v>
      </c>
      <c r="Q52" s="197">
        <v>9.1999999999999993</v>
      </c>
      <c r="R52" s="197">
        <v>17.89</v>
      </c>
      <c r="S52" s="197">
        <v>11.13</v>
      </c>
      <c r="T52" s="197">
        <v>0</v>
      </c>
      <c r="U52" s="197">
        <v>59.75</v>
      </c>
      <c r="V52" s="197">
        <v>0</v>
      </c>
      <c r="W52" s="197">
        <v>0</v>
      </c>
      <c r="X52" s="197">
        <v>62.23</v>
      </c>
      <c r="Y52" s="197">
        <v>0</v>
      </c>
      <c r="Z52" s="197">
        <v>114.15</v>
      </c>
      <c r="AA52" s="197">
        <v>38.06</v>
      </c>
      <c r="AB52" s="197">
        <v>0</v>
      </c>
      <c r="AC52" s="197">
        <v>14.62</v>
      </c>
      <c r="AD52" s="197">
        <v>0</v>
      </c>
      <c r="AE52" s="197">
        <v>0</v>
      </c>
      <c r="AF52" s="197">
        <v>0</v>
      </c>
      <c r="AG52" s="197">
        <v>46.4</v>
      </c>
      <c r="AH52" s="197">
        <v>0</v>
      </c>
      <c r="AI52" s="197">
        <v>0</v>
      </c>
      <c r="AJ52" s="197">
        <v>0</v>
      </c>
      <c r="AK52" s="197">
        <v>98.97</v>
      </c>
      <c r="AL52" s="197">
        <v>0</v>
      </c>
      <c r="AM52" s="197">
        <v>0</v>
      </c>
      <c r="AN52" s="197">
        <v>0</v>
      </c>
      <c r="AO52" s="197">
        <v>0</v>
      </c>
      <c r="AP52" s="197">
        <v>0</v>
      </c>
      <c r="AQ52" s="197">
        <v>35.5</v>
      </c>
      <c r="AR52" s="197">
        <v>0</v>
      </c>
      <c r="AS52" s="197">
        <v>0</v>
      </c>
      <c r="AT52" s="197">
        <v>0</v>
      </c>
    </row>
    <row r="53" spans="1:4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434.15</v>
      </c>
      <c r="L53" s="197">
        <v>0</v>
      </c>
      <c r="M53" s="197">
        <v>61.25</v>
      </c>
      <c r="N53" s="197">
        <v>49.83</v>
      </c>
      <c r="O53" s="197">
        <v>70.39</v>
      </c>
      <c r="P53" s="197">
        <v>12.6</v>
      </c>
      <c r="Q53" s="197">
        <v>9.1999999999999993</v>
      </c>
      <c r="R53" s="197">
        <v>17.89</v>
      </c>
      <c r="S53" s="197">
        <v>11.13</v>
      </c>
      <c r="T53" s="197">
        <v>0</v>
      </c>
      <c r="U53" s="197">
        <v>59.75</v>
      </c>
      <c r="V53" s="197">
        <v>0</v>
      </c>
      <c r="W53" s="197">
        <v>0</v>
      </c>
      <c r="X53" s="197">
        <v>62.23</v>
      </c>
      <c r="Y53" s="197">
        <v>0</v>
      </c>
      <c r="Z53" s="197">
        <v>114.15</v>
      </c>
      <c r="AA53" s="197">
        <v>38.06</v>
      </c>
      <c r="AB53" s="197">
        <v>0</v>
      </c>
      <c r="AC53" s="197">
        <v>14.62</v>
      </c>
      <c r="AD53" s="197">
        <v>0</v>
      </c>
      <c r="AE53" s="197">
        <v>0</v>
      </c>
      <c r="AF53" s="197">
        <v>0</v>
      </c>
      <c r="AG53" s="197">
        <v>46.4</v>
      </c>
      <c r="AH53" s="197">
        <v>0</v>
      </c>
      <c r="AI53" s="197">
        <v>0</v>
      </c>
      <c r="AJ53" s="197">
        <v>0</v>
      </c>
      <c r="AK53" s="197">
        <v>99.3</v>
      </c>
      <c r="AL53" s="197">
        <v>0</v>
      </c>
      <c r="AM53" s="197">
        <v>0</v>
      </c>
      <c r="AN53" s="197">
        <v>0</v>
      </c>
      <c r="AO53" s="197">
        <v>0</v>
      </c>
      <c r="AP53" s="197">
        <v>0</v>
      </c>
      <c r="AQ53" s="197">
        <v>35.5</v>
      </c>
      <c r="AR53" s="197">
        <v>0</v>
      </c>
      <c r="AS53" s="197">
        <v>0</v>
      </c>
      <c r="AT53" s="197">
        <v>0</v>
      </c>
    </row>
    <row r="54" spans="1:4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472.66</v>
      </c>
      <c r="L54" s="197">
        <v>0</v>
      </c>
      <c r="M54" s="197">
        <v>61.25</v>
      </c>
      <c r="N54" s="197">
        <v>49.83</v>
      </c>
      <c r="O54" s="197">
        <v>70.39</v>
      </c>
      <c r="P54" s="197">
        <v>12.6</v>
      </c>
      <c r="Q54" s="197">
        <v>9.1999999999999993</v>
      </c>
      <c r="R54" s="197">
        <v>17.89</v>
      </c>
      <c r="S54" s="197">
        <v>11.13</v>
      </c>
      <c r="T54" s="197">
        <v>0</v>
      </c>
      <c r="U54" s="197">
        <v>59.75</v>
      </c>
      <c r="V54" s="197">
        <v>0</v>
      </c>
      <c r="W54" s="197">
        <v>0</v>
      </c>
      <c r="X54" s="197">
        <v>62.23</v>
      </c>
      <c r="Y54" s="197">
        <v>0</v>
      </c>
      <c r="Z54" s="197">
        <v>114.15</v>
      </c>
      <c r="AA54" s="197">
        <v>38.06</v>
      </c>
      <c r="AB54" s="197">
        <v>0</v>
      </c>
      <c r="AC54" s="197">
        <v>14.62</v>
      </c>
      <c r="AD54" s="197">
        <v>0</v>
      </c>
      <c r="AE54" s="197">
        <v>0</v>
      </c>
      <c r="AF54" s="197">
        <v>0</v>
      </c>
      <c r="AG54" s="197">
        <v>46.4</v>
      </c>
      <c r="AH54" s="197">
        <v>0</v>
      </c>
      <c r="AI54" s="197">
        <v>0</v>
      </c>
      <c r="AJ54" s="197">
        <v>0</v>
      </c>
      <c r="AK54" s="197">
        <v>99.62</v>
      </c>
      <c r="AL54" s="197">
        <v>0</v>
      </c>
      <c r="AM54" s="197">
        <v>0</v>
      </c>
      <c r="AN54" s="197">
        <v>0</v>
      </c>
      <c r="AO54" s="197">
        <v>0</v>
      </c>
      <c r="AP54" s="197">
        <v>0</v>
      </c>
      <c r="AQ54" s="197">
        <v>35.5</v>
      </c>
      <c r="AR54" s="197">
        <v>0</v>
      </c>
      <c r="AS54" s="197">
        <v>0</v>
      </c>
      <c r="AT54" s="197">
        <v>0</v>
      </c>
    </row>
    <row r="55" spans="1:4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463.92</v>
      </c>
      <c r="L55" s="197">
        <v>0</v>
      </c>
      <c r="M55" s="197">
        <v>61.25</v>
      </c>
      <c r="N55" s="197">
        <v>49.83</v>
      </c>
      <c r="O55" s="197">
        <v>70.39</v>
      </c>
      <c r="P55" s="197">
        <v>12.6</v>
      </c>
      <c r="Q55" s="197">
        <v>9.1999999999999993</v>
      </c>
      <c r="R55" s="197">
        <v>17.89</v>
      </c>
      <c r="S55" s="197">
        <v>11.13</v>
      </c>
      <c r="T55" s="197">
        <v>0</v>
      </c>
      <c r="U55" s="197">
        <v>59.75</v>
      </c>
      <c r="V55" s="197">
        <v>0</v>
      </c>
      <c r="W55" s="197">
        <v>0</v>
      </c>
      <c r="X55" s="197">
        <v>62.23</v>
      </c>
      <c r="Y55" s="197">
        <v>0</v>
      </c>
      <c r="Z55" s="197">
        <v>114.15</v>
      </c>
      <c r="AA55" s="197">
        <v>38.06</v>
      </c>
      <c r="AB55" s="197">
        <v>0</v>
      </c>
      <c r="AC55" s="197">
        <v>14.62</v>
      </c>
      <c r="AD55" s="197">
        <v>0</v>
      </c>
      <c r="AE55" s="197">
        <v>0</v>
      </c>
      <c r="AF55" s="197">
        <v>0</v>
      </c>
      <c r="AG55" s="197">
        <v>46.4</v>
      </c>
      <c r="AH55" s="197">
        <v>0</v>
      </c>
      <c r="AI55" s="197">
        <v>0</v>
      </c>
      <c r="AJ55" s="197">
        <v>0</v>
      </c>
      <c r="AK55" s="197">
        <v>98.97</v>
      </c>
      <c r="AL55" s="197">
        <v>0</v>
      </c>
      <c r="AM55" s="197">
        <v>0</v>
      </c>
      <c r="AN55" s="197">
        <v>0</v>
      </c>
      <c r="AO55" s="197">
        <v>0</v>
      </c>
      <c r="AP55" s="197">
        <v>0</v>
      </c>
      <c r="AQ55" s="197">
        <v>35.5</v>
      </c>
      <c r="AR55" s="197">
        <v>0</v>
      </c>
      <c r="AS55" s="197">
        <v>0</v>
      </c>
      <c r="AT55" s="197">
        <v>0</v>
      </c>
    </row>
    <row r="56" spans="1:4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433.19</v>
      </c>
      <c r="L56" s="197">
        <v>0</v>
      </c>
      <c r="M56" s="197">
        <v>61.25</v>
      </c>
      <c r="N56" s="197">
        <v>49.83</v>
      </c>
      <c r="O56" s="197">
        <v>70.39</v>
      </c>
      <c r="P56" s="197">
        <v>12.6</v>
      </c>
      <c r="Q56" s="197">
        <v>9.1999999999999993</v>
      </c>
      <c r="R56" s="197">
        <v>17.89</v>
      </c>
      <c r="S56" s="197">
        <v>11.13</v>
      </c>
      <c r="T56" s="197">
        <v>0</v>
      </c>
      <c r="U56" s="197">
        <v>59.75</v>
      </c>
      <c r="V56" s="197">
        <v>0</v>
      </c>
      <c r="W56" s="197">
        <v>0</v>
      </c>
      <c r="X56" s="197">
        <v>62.23</v>
      </c>
      <c r="Y56" s="197">
        <v>0</v>
      </c>
      <c r="Z56" s="197">
        <v>114.15</v>
      </c>
      <c r="AA56" s="197">
        <v>38.06</v>
      </c>
      <c r="AB56" s="197">
        <v>0</v>
      </c>
      <c r="AC56" s="197">
        <v>14.62</v>
      </c>
      <c r="AD56" s="197">
        <v>0</v>
      </c>
      <c r="AE56" s="197">
        <v>0</v>
      </c>
      <c r="AF56" s="197">
        <v>0</v>
      </c>
      <c r="AG56" s="197">
        <v>46.4</v>
      </c>
      <c r="AH56" s="197">
        <v>0</v>
      </c>
      <c r="AI56" s="197">
        <v>0</v>
      </c>
      <c r="AJ56" s="197">
        <v>0</v>
      </c>
      <c r="AK56" s="197">
        <v>99.62</v>
      </c>
      <c r="AL56" s="197">
        <v>0</v>
      </c>
      <c r="AM56" s="197">
        <v>0</v>
      </c>
      <c r="AN56" s="197">
        <v>0</v>
      </c>
      <c r="AO56" s="197">
        <v>0</v>
      </c>
      <c r="AP56" s="197">
        <v>0</v>
      </c>
      <c r="AQ56" s="197">
        <v>35.5</v>
      </c>
      <c r="AR56" s="197">
        <v>0</v>
      </c>
      <c r="AS56" s="197">
        <v>0</v>
      </c>
      <c r="AT56" s="197">
        <v>0</v>
      </c>
    </row>
    <row r="57" spans="1:4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435.11</v>
      </c>
      <c r="L57" s="197">
        <v>0</v>
      </c>
      <c r="M57" s="197">
        <v>61.25</v>
      </c>
      <c r="N57" s="197">
        <v>49.83</v>
      </c>
      <c r="O57" s="197">
        <v>70.39</v>
      </c>
      <c r="P57" s="197">
        <v>12.6</v>
      </c>
      <c r="Q57" s="197">
        <v>9.1999999999999993</v>
      </c>
      <c r="R57" s="197">
        <v>17.88</v>
      </c>
      <c r="S57" s="197">
        <v>11.13</v>
      </c>
      <c r="T57" s="197">
        <v>0</v>
      </c>
      <c r="U57" s="197">
        <v>59.75</v>
      </c>
      <c r="V57" s="197">
        <v>0</v>
      </c>
      <c r="W57" s="197">
        <v>0</v>
      </c>
      <c r="X57" s="197">
        <v>62.23</v>
      </c>
      <c r="Y57" s="197">
        <v>0</v>
      </c>
      <c r="Z57" s="197">
        <v>114.15</v>
      </c>
      <c r="AA57" s="197">
        <v>38.06</v>
      </c>
      <c r="AB57" s="197">
        <v>0</v>
      </c>
      <c r="AC57" s="197">
        <v>14.62</v>
      </c>
      <c r="AD57" s="197">
        <v>0</v>
      </c>
      <c r="AE57" s="197">
        <v>0</v>
      </c>
      <c r="AF57" s="197">
        <v>0</v>
      </c>
      <c r="AG57" s="197">
        <v>45.55</v>
      </c>
      <c r="AH57" s="197">
        <v>0</v>
      </c>
      <c r="AI57" s="197">
        <v>0</v>
      </c>
      <c r="AJ57" s="197">
        <v>0</v>
      </c>
      <c r="AK57" s="197">
        <v>99.62</v>
      </c>
      <c r="AL57" s="197">
        <v>0</v>
      </c>
      <c r="AM57" s="197">
        <v>0</v>
      </c>
      <c r="AN57" s="197">
        <v>0</v>
      </c>
      <c r="AO57" s="197">
        <v>0</v>
      </c>
      <c r="AP57" s="197">
        <v>0</v>
      </c>
      <c r="AQ57" s="197">
        <v>35.5</v>
      </c>
      <c r="AR57" s="197">
        <v>0</v>
      </c>
      <c r="AS57" s="197">
        <v>0</v>
      </c>
      <c r="AT57" s="197">
        <v>0</v>
      </c>
    </row>
    <row r="58" spans="1:4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437.03</v>
      </c>
      <c r="L58" s="197">
        <v>0</v>
      </c>
      <c r="M58" s="197">
        <v>61.25</v>
      </c>
      <c r="N58" s="197">
        <v>49.83</v>
      </c>
      <c r="O58" s="197">
        <v>70.39</v>
      </c>
      <c r="P58" s="197">
        <v>12.6</v>
      </c>
      <c r="Q58" s="197">
        <v>9.1999999999999993</v>
      </c>
      <c r="R58" s="197">
        <v>17.88</v>
      </c>
      <c r="S58" s="197">
        <v>11.13</v>
      </c>
      <c r="T58" s="197">
        <v>0</v>
      </c>
      <c r="U58" s="197">
        <v>59.75</v>
      </c>
      <c r="V58" s="197">
        <v>0</v>
      </c>
      <c r="W58" s="197">
        <v>0</v>
      </c>
      <c r="X58" s="197">
        <v>62.23</v>
      </c>
      <c r="Y58" s="197">
        <v>0</v>
      </c>
      <c r="Z58" s="197">
        <v>114.15</v>
      </c>
      <c r="AA58" s="197">
        <v>38.06</v>
      </c>
      <c r="AB58" s="197">
        <v>0</v>
      </c>
      <c r="AC58" s="197">
        <v>14.62</v>
      </c>
      <c r="AD58" s="197">
        <v>0</v>
      </c>
      <c r="AE58" s="197">
        <v>0</v>
      </c>
      <c r="AF58" s="197">
        <v>0</v>
      </c>
      <c r="AG58" s="197">
        <v>46.4</v>
      </c>
      <c r="AH58" s="197">
        <v>0</v>
      </c>
      <c r="AI58" s="197">
        <v>0</v>
      </c>
      <c r="AJ58" s="197">
        <v>0</v>
      </c>
      <c r="AK58" s="197">
        <v>99.62</v>
      </c>
      <c r="AL58" s="197">
        <v>0</v>
      </c>
      <c r="AM58" s="197">
        <v>0</v>
      </c>
      <c r="AN58" s="197">
        <v>0</v>
      </c>
      <c r="AO58" s="197">
        <v>0</v>
      </c>
      <c r="AP58" s="197">
        <v>0</v>
      </c>
      <c r="AQ58" s="197">
        <v>35.5</v>
      </c>
      <c r="AR58" s="197">
        <v>0</v>
      </c>
      <c r="AS58" s="197">
        <v>0</v>
      </c>
      <c r="AT58" s="197">
        <v>0</v>
      </c>
    </row>
    <row r="59" spans="1:4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414.94</v>
      </c>
      <c r="L59" s="197">
        <v>0</v>
      </c>
      <c r="M59" s="197">
        <v>61.25</v>
      </c>
      <c r="N59" s="197">
        <v>49.83</v>
      </c>
      <c r="O59" s="197">
        <v>70.39</v>
      </c>
      <c r="P59" s="197">
        <v>12.6</v>
      </c>
      <c r="Q59" s="197">
        <v>9.1999999999999993</v>
      </c>
      <c r="R59" s="197">
        <v>17.88</v>
      </c>
      <c r="S59" s="197">
        <v>11.13</v>
      </c>
      <c r="T59" s="197">
        <v>0</v>
      </c>
      <c r="U59" s="197">
        <v>59.75</v>
      </c>
      <c r="V59" s="197">
        <v>0</v>
      </c>
      <c r="W59" s="197">
        <v>0</v>
      </c>
      <c r="X59" s="197">
        <v>62.23</v>
      </c>
      <c r="Y59" s="197">
        <v>0</v>
      </c>
      <c r="Z59" s="197">
        <v>114.15</v>
      </c>
      <c r="AA59" s="197">
        <v>38.06</v>
      </c>
      <c r="AB59" s="197">
        <v>0</v>
      </c>
      <c r="AC59" s="197">
        <v>14.62</v>
      </c>
      <c r="AD59" s="197">
        <v>0</v>
      </c>
      <c r="AE59" s="197">
        <v>0</v>
      </c>
      <c r="AF59" s="197">
        <v>0</v>
      </c>
      <c r="AG59" s="197">
        <v>46.4</v>
      </c>
      <c r="AH59" s="197">
        <v>0</v>
      </c>
      <c r="AI59" s="197">
        <v>0</v>
      </c>
      <c r="AJ59" s="197">
        <v>0</v>
      </c>
      <c r="AK59" s="197">
        <v>99.62</v>
      </c>
      <c r="AL59" s="197">
        <v>0</v>
      </c>
      <c r="AM59" s="197">
        <v>0</v>
      </c>
      <c r="AN59" s="197">
        <v>0</v>
      </c>
      <c r="AO59" s="197">
        <v>0</v>
      </c>
      <c r="AP59" s="197">
        <v>0</v>
      </c>
      <c r="AQ59" s="197">
        <v>35.5</v>
      </c>
      <c r="AR59" s="197">
        <v>0</v>
      </c>
      <c r="AS59" s="197">
        <v>0</v>
      </c>
      <c r="AT59" s="197">
        <v>0</v>
      </c>
    </row>
    <row r="60" spans="1:4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462</v>
      </c>
      <c r="L60" s="197">
        <v>0</v>
      </c>
      <c r="M60" s="197">
        <v>61.25</v>
      </c>
      <c r="N60" s="197">
        <v>49.83</v>
      </c>
      <c r="O60" s="197">
        <v>70.39</v>
      </c>
      <c r="P60" s="197">
        <v>12.6</v>
      </c>
      <c r="Q60" s="197">
        <v>9.1999999999999993</v>
      </c>
      <c r="R60" s="197">
        <v>17.88</v>
      </c>
      <c r="S60" s="197">
        <v>11.13</v>
      </c>
      <c r="T60" s="197">
        <v>0</v>
      </c>
      <c r="U60" s="197">
        <v>59.75</v>
      </c>
      <c r="V60" s="197">
        <v>0</v>
      </c>
      <c r="W60" s="197">
        <v>0</v>
      </c>
      <c r="X60" s="197">
        <v>62.23</v>
      </c>
      <c r="Y60" s="197">
        <v>0</v>
      </c>
      <c r="Z60" s="197">
        <v>114.15</v>
      </c>
      <c r="AA60" s="197">
        <v>38.06</v>
      </c>
      <c r="AB60" s="197">
        <v>0</v>
      </c>
      <c r="AC60" s="197">
        <v>14.62</v>
      </c>
      <c r="AD60" s="197">
        <v>0</v>
      </c>
      <c r="AE60" s="197">
        <v>0</v>
      </c>
      <c r="AF60" s="197">
        <v>0</v>
      </c>
      <c r="AG60" s="197">
        <v>46.4</v>
      </c>
      <c r="AH60" s="197">
        <v>0</v>
      </c>
      <c r="AI60" s="197">
        <v>0</v>
      </c>
      <c r="AJ60" s="197">
        <v>0</v>
      </c>
      <c r="AK60" s="197">
        <v>99.62</v>
      </c>
      <c r="AL60" s="197">
        <v>0</v>
      </c>
      <c r="AM60" s="197">
        <v>0</v>
      </c>
      <c r="AN60" s="197">
        <v>0</v>
      </c>
      <c r="AO60" s="197">
        <v>0</v>
      </c>
      <c r="AP60" s="197">
        <v>0</v>
      </c>
      <c r="AQ60" s="197">
        <v>35.5</v>
      </c>
      <c r="AR60" s="197">
        <v>0</v>
      </c>
      <c r="AS60" s="197">
        <v>0</v>
      </c>
      <c r="AT60" s="197">
        <v>0</v>
      </c>
    </row>
    <row r="61" spans="1:4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449.52</v>
      </c>
      <c r="L61" s="197">
        <v>0</v>
      </c>
      <c r="M61" s="197">
        <v>61.25</v>
      </c>
      <c r="N61" s="197">
        <v>49.83</v>
      </c>
      <c r="O61" s="197">
        <v>70.39</v>
      </c>
      <c r="P61" s="197">
        <v>12.6</v>
      </c>
      <c r="Q61" s="197">
        <v>9.1999999999999993</v>
      </c>
      <c r="R61" s="197">
        <v>17.88</v>
      </c>
      <c r="S61" s="197">
        <v>11.13</v>
      </c>
      <c r="T61" s="197">
        <v>0</v>
      </c>
      <c r="U61" s="197">
        <v>59.75</v>
      </c>
      <c r="V61" s="197">
        <v>0</v>
      </c>
      <c r="W61" s="197">
        <v>0</v>
      </c>
      <c r="X61" s="197">
        <v>62.23</v>
      </c>
      <c r="Y61" s="197">
        <v>0</v>
      </c>
      <c r="Z61" s="197">
        <v>114.15</v>
      </c>
      <c r="AA61" s="197">
        <v>38.06</v>
      </c>
      <c r="AB61" s="197">
        <v>0</v>
      </c>
      <c r="AC61" s="197">
        <v>14.62</v>
      </c>
      <c r="AD61" s="197">
        <v>0</v>
      </c>
      <c r="AE61" s="197">
        <v>0</v>
      </c>
      <c r="AF61" s="197">
        <v>0</v>
      </c>
      <c r="AG61" s="197">
        <v>46.4</v>
      </c>
      <c r="AH61" s="197">
        <v>0</v>
      </c>
      <c r="AI61" s="197">
        <v>0</v>
      </c>
      <c r="AJ61" s="197">
        <v>0</v>
      </c>
      <c r="AK61" s="197">
        <v>99.62</v>
      </c>
      <c r="AL61" s="197">
        <v>0</v>
      </c>
      <c r="AM61" s="197">
        <v>0</v>
      </c>
      <c r="AN61" s="197">
        <v>0</v>
      </c>
      <c r="AO61" s="197">
        <v>0</v>
      </c>
      <c r="AP61" s="197">
        <v>0</v>
      </c>
      <c r="AQ61" s="197">
        <v>35.5</v>
      </c>
      <c r="AR61" s="197">
        <v>0</v>
      </c>
      <c r="AS61" s="197">
        <v>0</v>
      </c>
      <c r="AT61" s="197">
        <v>0</v>
      </c>
    </row>
    <row r="62" spans="1:4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400.53</v>
      </c>
      <c r="L62" s="197">
        <v>0</v>
      </c>
      <c r="M62" s="197">
        <v>61.25</v>
      </c>
      <c r="N62" s="197">
        <v>49.83</v>
      </c>
      <c r="O62" s="197">
        <v>70.39</v>
      </c>
      <c r="P62" s="197">
        <v>12.6</v>
      </c>
      <c r="Q62" s="197">
        <v>9.1999999999999993</v>
      </c>
      <c r="R62" s="197">
        <v>17.88</v>
      </c>
      <c r="S62" s="197">
        <v>11.13</v>
      </c>
      <c r="T62" s="197">
        <v>0</v>
      </c>
      <c r="U62" s="197">
        <v>59.75</v>
      </c>
      <c r="V62" s="197">
        <v>0</v>
      </c>
      <c r="W62" s="197">
        <v>0</v>
      </c>
      <c r="X62" s="197">
        <v>62.23</v>
      </c>
      <c r="Y62" s="197">
        <v>0</v>
      </c>
      <c r="Z62" s="197">
        <v>114.15</v>
      </c>
      <c r="AA62" s="197">
        <v>38.06</v>
      </c>
      <c r="AB62" s="197">
        <v>0</v>
      </c>
      <c r="AC62" s="197">
        <v>14.62</v>
      </c>
      <c r="AD62" s="197">
        <v>0</v>
      </c>
      <c r="AE62" s="197">
        <v>0</v>
      </c>
      <c r="AF62" s="197">
        <v>0</v>
      </c>
      <c r="AG62" s="197">
        <v>46.4</v>
      </c>
      <c r="AH62" s="197">
        <v>0</v>
      </c>
      <c r="AI62" s="197">
        <v>0</v>
      </c>
      <c r="AJ62" s="197">
        <v>0</v>
      </c>
      <c r="AK62" s="197">
        <v>99.62</v>
      </c>
      <c r="AL62" s="197">
        <v>0</v>
      </c>
      <c r="AM62" s="197">
        <v>0</v>
      </c>
      <c r="AN62" s="197">
        <v>0</v>
      </c>
      <c r="AO62" s="197">
        <v>0</v>
      </c>
      <c r="AP62" s="197">
        <v>0</v>
      </c>
      <c r="AQ62" s="197">
        <v>35.5</v>
      </c>
      <c r="AR62" s="197">
        <v>0</v>
      </c>
      <c r="AS62" s="197">
        <v>0</v>
      </c>
      <c r="AT62" s="197">
        <v>0</v>
      </c>
    </row>
    <row r="63" spans="1:4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423.58</v>
      </c>
      <c r="L63" s="197">
        <v>0</v>
      </c>
      <c r="M63" s="197">
        <v>61.25</v>
      </c>
      <c r="N63" s="197">
        <v>49.83</v>
      </c>
      <c r="O63" s="197">
        <v>70.39</v>
      </c>
      <c r="P63" s="197">
        <v>12.6</v>
      </c>
      <c r="Q63" s="197">
        <v>9.1999999999999993</v>
      </c>
      <c r="R63" s="197">
        <v>17.88</v>
      </c>
      <c r="S63" s="197">
        <v>11.13</v>
      </c>
      <c r="T63" s="197">
        <v>0</v>
      </c>
      <c r="U63" s="197">
        <v>59.75</v>
      </c>
      <c r="V63" s="197">
        <v>0</v>
      </c>
      <c r="W63" s="197">
        <v>0</v>
      </c>
      <c r="X63" s="197">
        <v>62.23</v>
      </c>
      <c r="Y63" s="197">
        <v>0</v>
      </c>
      <c r="Z63" s="197">
        <v>114.15</v>
      </c>
      <c r="AA63" s="197">
        <v>38.06</v>
      </c>
      <c r="AB63" s="197">
        <v>0</v>
      </c>
      <c r="AC63" s="197">
        <v>14.62</v>
      </c>
      <c r="AD63" s="197">
        <v>0</v>
      </c>
      <c r="AE63" s="197">
        <v>0</v>
      </c>
      <c r="AF63" s="197">
        <v>0</v>
      </c>
      <c r="AG63" s="197">
        <v>45.55</v>
      </c>
      <c r="AH63" s="197">
        <v>0</v>
      </c>
      <c r="AI63" s="197">
        <v>0</v>
      </c>
      <c r="AJ63" s="197">
        <v>0</v>
      </c>
      <c r="AK63" s="197">
        <v>99.62</v>
      </c>
      <c r="AL63" s="197">
        <v>0</v>
      </c>
      <c r="AM63" s="197">
        <v>0</v>
      </c>
      <c r="AN63" s="197">
        <v>0</v>
      </c>
      <c r="AO63" s="197">
        <v>0</v>
      </c>
      <c r="AP63" s="197">
        <v>0</v>
      </c>
      <c r="AQ63" s="197">
        <v>35.5</v>
      </c>
      <c r="AR63" s="197">
        <v>0</v>
      </c>
      <c r="AS63" s="197">
        <v>0</v>
      </c>
      <c r="AT63" s="197">
        <v>0</v>
      </c>
    </row>
    <row r="64" spans="1:4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438.95</v>
      </c>
      <c r="L64" s="197">
        <v>0</v>
      </c>
      <c r="M64" s="197">
        <v>61.25</v>
      </c>
      <c r="N64" s="197">
        <v>49.83</v>
      </c>
      <c r="O64" s="197">
        <v>70.39</v>
      </c>
      <c r="P64" s="197">
        <v>12.6</v>
      </c>
      <c r="Q64" s="197">
        <v>9.1999999999999993</v>
      </c>
      <c r="R64" s="197">
        <v>17.88</v>
      </c>
      <c r="S64" s="197">
        <v>11.13</v>
      </c>
      <c r="T64" s="197">
        <v>0</v>
      </c>
      <c r="U64" s="197">
        <v>59.75</v>
      </c>
      <c r="V64" s="197">
        <v>0</v>
      </c>
      <c r="W64" s="197">
        <v>0</v>
      </c>
      <c r="X64" s="197">
        <v>62.23</v>
      </c>
      <c r="Y64" s="197">
        <v>0</v>
      </c>
      <c r="Z64" s="197">
        <v>114.15</v>
      </c>
      <c r="AA64" s="197">
        <v>38.06</v>
      </c>
      <c r="AB64" s="197">
        <v>0</v>
      </c>
      <c r="AC64" s="197">
        <v>14.62</v>
      </c>
      <c r="AD64" s="197">
        <v>0</v>
      </c>
      <c r="AE64" s="197">
        <v>0</v>
      </c>
      <c r="AF64" s="197">
        <v>0</v>
      </c>
      <c r="AG64" s="197">
        <v>46.4</v>
      </c>
      <c r="AH64" s="197">
        <v>0</v>
      </c>
      <c r="AI64" s="197">
        <v>0</v>
      </c>
      <c r="AJ64" s="197">
        <v>0</v>
      </c>
      <c r="AK64" s="197">
        <v>99.62</v>
      </c>
      <c r="AL64" s="197">
        <v>0</v>
      </c>
      <c r="AM64" s="197">
        <v>0</v>
      </c>
      <c r="AN64" s="197">
        <v>0</v>
      </c>
      <c r="AO64" s="197">
        <v>0</v>
      </c>
      <c r="AP64" s="197">
        <v>0</v>
      </c>
      <c r="AQ64" s="197">
        <v>35.5</v>
      </c>
      <c r="AR64" s="197">
        <v>0</v>
      </c>
      <c r="AS64" s="197">
        <v>0</v>
      </c>
      <c r="AT64" s="197">
        <v>0</v>
      </c>
    </row>
    <row r="65" spans="1:4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413.02</v>
      </c>
      <c r="L65" s="197">
        <v>0</v>
      </c>
      <c r="M65" s="197">
        <v>61.25</v>
      </c>
      <c r="N65" s="197">
        <v>49.83</v>
      </c>
      <c r="O65" s="197">
        <v>70.39</v>
      </c>
      <c r="P65" s="197">
        <v>12.6</v>
      </c>
      <c r="Q65" s="197">
        <v>9.1999999999999993</v>
      </c>
      <c r="R65" s="197">
        <v>17.88</v>
      </c>
      <c r="S65" s="197">
        <v>11.13</v>
      </c>
      <c r="T65" s="197">
        <v>0</v>
      </c>
      <c r="U65" s="197">
        <v>59.75</v>
      </c>
      <c r="V65" s="197">
        <v>0</v>
      </c>
      <c r="W65" s="197">
        <v>0</v>
      </c>
      <c r="X65" s="197">
        <v>62.23</v>
      </c>
      <c r="Y65" s="197">
        <v>0</v>
      </c>
      <c r="Z65" s="197">
        <v>114.15</v>
      </c>
      <c r="AA65" s="197">
        <v>38.06</v>
      </c>
      <c r="AB65" s="197">
        <v>0</v>
      </c>
      <c r="AC65" s="197">
        <v>14.62</v>
      </c>
      <c r="AD65" s="197">
        <v>0</v>
      </c>
      <c r="AE65" s="197">
        <v>0</v>
      </c>
      <c r="AF65" s="197">
        <v>0</v>
      </c>
      <c r="AG65" s="197">
        <v>46.4</v>
      </c>
      <c r="AH65" s="197">
        <v>0</v>
      </c>
      <c r="AI65" s="197">
        <v>0</v>
      </c>
      <c r="AJ65" s="197">
        <v>0</v>
      </c>
      <c r="AK65" s="197">
        <v>99.62</v>
      </c>
      <c r="AL65" s="197">
        <v>0</v>
      </c>
      <c r="AM65" s="197">
        <v>0</v>
      </c>
      <c r="AN65" s="197">
        <v>0</v>
      </c>
      <c r="AO65" s="197">
        <v>0</v>
      </c>
      <c r="AP65" s="197">
        <v>0</v>
      </c>
      <c r="AQ65" s="197">
        <v>35.5</v>
      </c>
      <c r="AR65" s="197">
        <v>0</v>
      </c>
      <c r="AS65" s="197">
        <v>0</v>
      </c>
      <c r="AT65" s="197">
        <v>0</v>
      </c>
    </row>
    <row r="66" spans="1:4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470.65</v>
      </c>
      <c r="L66" s="197">
        <v>0</v>
      </c>
      <c r="M66" s="197">
        <v>61.25</v>
      </c>
      <c r="N66" s="197">
        <v>49.83</v>
      </c>
      <c r="O66" s="197">
        <v>70.39</v>
      </c>
      <c r="P66" s="197">
        <v>12.6</v>
      </c>
      <c r="Q66" s="197">
        <v>9.1999999999999993</v>
      </c>
      <c r="R66" s="197">
        <v>17.88</v>
      </c>
      <c r="S66" s="197">
        <v>11.13</v>
      </c>
      <c r="T66" s="197">
        <v>0</v>
      </c>
      <c r="U66" s="197">
        <v>59.75</v>
      </c>
      <c r="V66" s="197">
        <v>0</v>
      </c>
      <c r="W66" s="197">
        <v>0</v>
      </c>
      <c r="X66" s="197">
        <v>62.23</v>
      </c>
      <c r="Y66" s="197">
        <v>0</v>
      </c>
      <c r="Z66" s="197">
        <v>114.15</v>
      </c>
      <c r="AA66" s="197">
        <v>38.06</v>
      </c>
      <c r="AB66" s="197">
        <v>0</v>
      </c>
      <c r="AC66" s="197">
        <v>14.62</v>
      </c>
      <c r="AD66" s="197">
        <v>0</v>
      </c>
      <c r="AE66" s="197">
        <v>0</v>
      </c>
      <c r="AF66" s="197">
        <v>0</v>
      </c>
      <c r="AG66" s="197">
        <v>45.26</v>
      </c>
      <c r="AH66" s="197">
        <v>0</v>
      </c>
      <c r="AI66" s="197">
        <v>0</v>
      </c>
      <c r="AJ66" s="197">
        <v>0</v>
      </c>
      <c r="AK66" s="197">
        <v>99.62</v>
      </c>
      <c r="AL66" s="197">
        <v>0</v>
      </c>
      <c r="AM66" s="197">
        <v>0</v>
      </c>
      <c r="AN66" s="197">
        <v>0</v>
      </c>
      <c r="AO66" s="197">
        <v>0</v>
      </c>
      <c r="AP66" s="197">
        <v>0</v>
      </c>
      <c r="AQ66" s="197">
        <v>35.5</v>
      </c>
      <c r="AR66" s="197">
        <v>0</v>
      </c>
      <c r="AS66" s="197">
        <v>0</v>
      </c>
      <c r="AT66" s="197">
        <v>0</v>
      </c>
    </row>
    <row r="67" spans="1:4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444.71</v>
      </c>
      <c r="L67" s="197">
        <v>0</v>
      </c>
      <c r="M67" s="197">
        <v>61.25</v>
      </c>
      <c r="N67" s="197">
        <v>49.83</v>
      </c>
      <c r="O67" s="197">
        <v>70.39</v>
      </c>
      <c r="P67" s="197">
        <v>12.6</v>
      </c>
      <c r="Q67" s="197">
        <v>9.1999999999999993</v>
      </c>
      <c r="R67" s="197">
        <v>17.88</v>
      </c>
      <c r="S67" s="197">
        <v>11.13</v>
      </c>
      <c r="T67" s="197">
        <v>0</v>
      </c>
      <c r="U67" s="197">
        <v>59.75</v>
      </c>
      <c r="V67" s="197">
        <v>0</v>
      </c>
      <c r="W67" s="197">
        <v>0</v>
      </c>
      <c r="X67" s="197">
        <v>62.23</v>
      </c>
      <c r="Y67" s="197">
        <v>0</v>
      </c>
      <c r="Z67" s="197">
        <v>114.15</v>
      </c>
      <c r="AA67" s="197">
        <v>38.06</v>
      </c>
      <c r="AB67" s="197">
        <v>0</v>
      </c>
      <c r="AC67" s="197">
        <v>14.62</v>
      </c>
      <c r="AD67" s="197">
        <v>0</v>
      </c>
      <c r="AE67" s="197">
        <v>0</v>
      </c>
      <c r="AF67" s="197">
        <v>0</v>
      </c>
      <c r="AG67" s="197">
        <v>45.26</v>
      </c>
      <c r="AH67" s="197">
        <v>0</v>
      </c>
      <c r="AI67" s="197">
        <v>0</v>
      </c>
      <c r="AJ67" s="197">
        <v>0</v>
      </c>
      <c r="AK67" s="197">
        <v>99.62</v>
      </c>
      <c r="AL67" s="197">
        <v>0</v>
      </c>
      <c r="AM67" s="197">
        <v>0</v>
      </c>
      <c r="AN67" s="197">
        <v>0</v>
      </c>
      <c r="AO67" s="197">
        <v>0</v>
      </c>
      <c r="AP67" s="197">
        <v>0</v>
      </c>
      <c r="AQ67" s="197">
        <v>35.5</v>
      </c>
      <c r="AR67" s="197">
        <v>0</v>
      </c>
      <c r="AS67" s="197">
        <v>0</v>
      </c>
      <c r="AT67" s="197">
        <v>0</v>
      </c>
    </row>
    <row r="68" spans="1:4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420.7</v>
      </c>
      <c r="L68" s="197">
        <v>0</v>
      </c>
      <c r="M68" s="197">
        <v>61.25</v>
      </c>
      <c r="N68" s="197">
        <v>49.83</v>
      </c>
      <c r="O68" s="197">
        <v>70.39</v>
      </c>
      <c r="P68" s="197">
        <v>12.6</v>
      </c>
      <c r="Q68" s="197">
        <v>9.1999999999999993</v>
      </c>
      <c r="R68" s="197">
        <v>17.88</v>
      </c>
      <c r="S68" s="197">
        <v>11.13</v>
      </c>
      <c r="T68" s="197">
        <v>0</v>
      </c>
      <c r="U68" s="197">
        <v>59.75</v>
      </c>
      <c r="V68" s="197">
        <v>0</v>
      </c>
      <c r="W68" s="197">
        <v>0</v>
      </c>
      <c r="X68" s="197">
        <v>62.23</v>
      </c>
      <c r="Y68" s="197">
        <v>0</v>
      </c>
      <c r="Z68" s="197">
        <v>114.15</v>
      </c>
      <c r="AA68" s="197">
        <v>38.06</v>
      </c>
      <c r="AB68" s="197">
        <v>0</v>
      </c>
      <c r="AC68" s="197">
        <v>14.62</v>
      </c>
      <c r="AD68" s="197">
        <v>0</v>
      </c>
      <c r="AE68" s="197">
        <v>0</v>
      </c>
      <c r="AF68" s="197">
        <v>0</v>
      </c>
      <c r="AG68" s="197">
        <v>45.26</v>
      </c>
      <c r="AH68" s="197">
        <v>0</v>
      </c>
      <c r="AI68" s="197">
        <v>0</v>
      </c>
      <c r="AJ68" s="197">
        <v>0</v>
      </c>
      <c r="AK68" s="197">
        <v>99.62</v>
      </c>
      <c r="AL68" s="197">
        <v>0</v>
      </c>
      <c r="AM68" s="197">
        <v>0</v>
      </c>
      <c r="AN68" s="197">
        <v>0</v>
      </c>
      <c r="AO68" s="197">
        <v>0</v>
      </c>
      <c r="AP68" s="197">
        <v>0</v>
      </c>
      <c r="AQ68" s="197">
        <v>28.51</v>
      </c>
      <c r="AR68" s="197">
        <v>0</v>
      </c>
      <c r="AS68" s="197">
        <v>0</v>
      </c>
      <c r="AT68" s="197">
        <v>0</v>
      </c>
    </row>
    <row r="69" spans="1:4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444.71</v>
      </c>
      <c r="L69" s="197">
        <v>0</v>
      </c>
      <c r="M69" s="197">
        <v>61.25</v>
      </c>
      <c r="N69" s="197">
        <v>49.83</v>
      </c>
      <c r="O69" s="197">
        <v>70.39</v>
      </c>
      <c r="P69" s="197">
        <v>12.6</v>
      </c>
      <c r="Q69" s="197">
        <v>9.1999999999999993</v>
      </c>
      <c r="R69" s="197">
        <v>17.88</v>
      </c>
      <c r="S69" s="197">
        <v>11.13</v>
      </c>
      <c r="T69" s="197">
        <v>0</v>
      </c>
      <c r="U69" s="197">
        <v>59.75</v>
      </c>
      <c r="V69" s="197">
        <v>0</v>
      </c>
      <c r="W69" s="197">
        <v>0</v>
      </c>
      <c r="X69" s="197">
        <v>62.23</v>
      </c>
      <c r="Y69" s="197">
        <v>0</v>
      </c>
      <c r="Z69" s="197">
        <v>114.15</v>
      </c>
      <c r="AA69" s="197">
        <v>38.06</v>
      </c>
      <c r="AB69" s="197">
        <v>0</v>
      </c>
      <c r="AC69" s="197">
        <v>14.62</v>
      </c>
      <c r="AD69" s="197">
        <v>0</v>
      </c>
      <c r="AE69" s="197">
        <v>0</v>
      </c>
      <c r="AF69" s="197">
        <v>0</v>
      </c>
      <c r="AG69" s="197">
        <v>46.68</v>
      </c>
      <c r="AH69" s="197">
        <v>0</v>
      </c>
      <c r="AI69" s="197">
        <v>0</v>
      </c>
      <c r="AJ69" s="197">
        <v>0</v>
      </c>
      <c r="AK69" s="197">
        <v>99.62</v>
      </c>
      <c r="AL69" s="197">
        <v>0</v>
      </c>
      <c r="AM69" s="197">
        <v>0</v>
      </c>
      <c r="AN69" s="197">
        <v>0</v>
      </c>
      <c r="AO69" s="197">
        <v>0</v>
      </c>
      <c r="AP69" s="197">
        <v>0</v>
      </c>
      <c r="AQ69" s="197">
        <v>16.57</v>
      </c>
      <c r="AR69" s="197">
        <v>0</v>
      </c>
      <c r="AS69" s="197">
        <v>0</v>
      </c>
      <c r="AT69" s="197">
        <v>0</v>
      </c>
    </row>
    <row r="70" spans="1:4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467.76</v>
      </c>
      <c r="L70" s="197">
        <v>0</v>
      </c>
      <c r="M70" s="197">
        <v>61.25</v>
      </c>
      <c r="N70" s="197">
        <v>49.83</v>
      </c>
      <c r="O70" s="197">
        <v>70.39</v>
      </c>
      <c r="P70" s="197">
        <v>12.6</v>
      </c>
      <c r="Q70" s="197">
        <v>9.1999999999999993</v>
      </c>
      <c r="R70" s="197">
        <v>17.88</v>
      </c>
      <c r="S70" s="197">
        <v>11.13</v>
      </c>
      <c r="T70" s="197">
        <v>0</v>
      </c>
      <c r="U70" s="197">
        <v>59.75</v>
      </c>
      <c r="V70" s="197">
        <v>0</v>
      </c>
      <c r="W70" s="197">
        <v>0</v>
      </c>
      <c r="X70" s="197">
        <v>62.23</v>
      </c>
      <c r="Y70" s="197">
        <v>0</v>
      </c>
      <c r="Z70" s="197">
        <v>114.15</v>
      </c>
      <c r="AA70" s="197">
        <v>38.06</v>
      </c>
      <c r="AB70" s="197">
        <v>0</v>
      </c>
      <c r="AC70" s="197">
        <v>14.62</v>
      </c>
      <c r="AD70" s="197">
        <v>0</v>
      </c>
      <c r="AE70" s="197">
        <v>0</v>
      </c>
      <c r="AF70" s="197">
        <v>0</v>
      </c>
      <c r="AG70" s="197">
        <v>45.26</v>
      </c>
      <c r="AH70" s="197">
        <v>0</v>
      </c>
      <c r="AI70" s="197">
        <v>0</v>
      </c>
      <c r="AJ70" s="197">
        <v>0</v>
      </c>
      <c r="AK70" s="197">
        <v>99.62</v>
      </c>
      <c r="AL70" s="197">
        <v>0</v>
      </c>
      <c r="AM70" s="197">
        <v>0</v>
      </c>
      <c r="AN70" s="197">
        <v>0</v>
      </c>
      <c r="AO70" s="197">
        <v>0</v>
      </c>
      <c r="AP70" s="197">
        <v>0</v>
      </c>
      <c r="AQ70" s="197">
        <v>7.31</v>
      </c>
      <c r="AR70" s="197">
        <v>0</v>
      </c>
      <c r="AS70" s="197">
        <v>0</v>
      </c>
      <c r="AT70" s="197">
        <v>0</v>
      </c>
    </row>
    <row r="71" spans="1:4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437.99</v>
      </c>
      <c r="L71" s="197">
        <v>0</v>
      </c>
      <c r="M71" s="197">
        <v>61.25</v>
      </c>
      <c r="N71" s="197">
        <v>49.83</v>
      </c>
      <c r="O71" s="197">
        <v>70.39</v>
      </c>
      <c r="P71" s="197">
        <v>12.67</v>
      </c>
      <c r="Q71" s="197">
        <v>9.1999999999999993</v>
      </c>
      <c r="R71" s="197">
        <v>17.88</v>
      </c>
      <c r="S71" s="197">
        <v>11.13</v>
      </c>
      <c r="T71" s="197">
        <v>0</v>
      </c>
      <c r="U71" s="197">
        <v>59.75</v>
      </c>
      <c r="V71" s="197">
        <v>0</v>
      </c>
      <c r="W71" s="197">
        <v>0</v>
      </c>
      <c r="X71" s="197">
        <v>62.23</v>
      </c>
      <c r="Y71" s="197">
        <v>0</v>
      </c>
      <c r="Z71" s="197">
        <v>114.15</v>
      </c>
      <c r="AA71" s="197">
        <v>38.06</v>
      </c>
      <c r="AB71" s="197">
        <v>0</v>
      </c>
      <c r="AC71" s="197">
        <v>14.62</v>
      </c>
      <c r="AD71" s="197">
        <v>0</v>
      </c>
      <c r="AE71" s="197">
        <v>0</v>
      </c>
      <c r="AF71" s="197">
        <v>0</v>
      </c>
      <c r="AG71" s="197">
        <v>45.26</v>
      </c>
      <c r="AH71" s="197">
        <v>0</v>
      </c>
      <c r="AI71" s="197">
        <v>0</v>
      </c>
      <c r="AJ71" s="197">
        <v>0</v>
      </c>
      <c r="AK71" s="197">
        <v>99.62</v>
      </c>
      <c r="AL71" s="197">
        <v>0</v>
      </c>
      <c r="AM71" s="197">
        <v>0</v>
      </c>
      <c r="AN71" s="197">
        <v>0</v>
      </c>
      <c r="AO71" s="197">
        <v>0</v>
      </c>
      <c r="AP71" s="197">
        <v>0</v>
      </c>
      <c r="AQ71" s="197">
        <v>1.46</v>
      </c>
      <c r="AR71" s="197">
        <v>0</v>
      </c>
      <c r="AS71" s="197">
        <v>0</v>
      </c>
      <c r="AT71" s="197">
        <v>0</v>
      </c>
    </row>
    <row r="72" spans="1:4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472.57</v>
      </c>
      <c r="L72" s="197">
        <v>0</v>
      </c>
      <c r="M72" s="197">
        <v>61.25</v>
      </c>
      <c r="N72" s="197">
        <v>49.83</v>
      </c>
      <c r="O72" s="197">
        <v>70.39</v>
      </c>
      <c r="P72" s="197">
        <v>12.67</v>
      </c>
      <c r="Q72" s="197">
        <v>9.1999999999999993</v>
      </c>
      <c r="R72" s="197">
        <v>17.88</v>
      </c>
      <c r="S72" s="197">
        <v>11.13</v>
      </c>
      <c r="T72" s="197">
        <v>0</v>
      </c>
      <c r="U72" s="197">
        <v>59.75</v>
      </c>
      <c r="V72" s="197">
        <v>0</v>
      </c>
      <c r="W72" s="197">
        <v>0</v>
      </c>
      <c r="X72" s="197">
        <v>62.23</v>
      </c>
      <c r="Y72" s="197">
        <v>0</v>
      </c>
      <c r="Z72" s="197">
        <v>114.15</v>
      </c>
      <c r="AA72" s="197">
        <v>38.06</v>
      </c>
      <c r="AB72" s="197">
        <v>0</v>
      </c>
      <c r="AC72" s="197">
        <v>14.62</v>
      </c>
      <c r="AD72" s="197">
        <v>0</v>
      </c>
      <c r="AE72" s="197">
        <v>0</v>
      </c>
      <c r="AF72" s="197">
        <v>0</v>
      </c>
      <c r="AG72" s="197">
        <v>45.26</v>
      </c>
      <c r="AH72" s="197">
        <v>0</v>
      </c>
      <c r="AI72" s="197">
        <v>0</v>
      </c>
      <c r="AJ72" s="197">
        <v>0</v>
      </c>
      <c r="AK72" s="197">
        <v>99.62</v>
      </c>
      <c r="AL72" s="197">
        <v>0</v>
      </c>
      <c r="AM72" s="197">
        <v>0</v>
      </c>
      <c r="AN72" s="197">
        <v>0</v>
      </c>
      <c r="AO72" s="197">
        <v>0</v>
      </c>
      <c r="AP72" s="197">
        <v>0</v>
      </c>
      <c r="AQ72" s="197">
        <v>0.22</v>
      </c>
      <c r="AR72" s="197">
        <v>0</v>
      </c>
      <c r="AS72" s="197">
        <v>0</v>
      </c>
      <c r="AT72" s="197">
        <v>0</v>
      </c>
    </row>
    <row r="73" spans="1:4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447.69</v>
      </c>
      <c r="L73" s="197">
        <v>0</v>
      </c>
      <c r="M73" s="197">
        <v>61.25</v>
      </c>
      <c r="N73" s="197">
        <v>49.83</v>
      </c>
      <c r="O73" s="197">
        <v>70.39</v>
      </c>
      <c r="P73" s="197">
        <v>12.6</v>
      </c>
      <c r="Q73" s="197">
        <v>9.1999999999999993</v>
      </c>
      <c r="R73" s="197">
        <v>17.88</v>
      </c>
      <c r="S73" s="197">
        <v>11.13</v>
      </c>
      <c r="T73" s="197">
        <v>0</v>
      </c>
      <c r="U73" s="197">
        <v>59.75</v>
      </c>
      <c r="V73" s="197">
        <v>0</v>
      </c>
      <c r="W73" s="197">
        <v>0</v>
      </c>
      <c r="X73" s="197">
        <v>62.23</v>
      </c>
      <c r="Y73" s="197">
        <v>0</v>
      </c>
      <c r="Z73" s="197">
        <v>114.15</v>
      </c>
      <c r="AA73" s="197">
        <v>38.06</v>
      </c>
      <c r="AB73" s="197">
        <v>0</v>
      </c>
      <c r="AC73" s="197">
        <v>14.62</v>
      </c>
      <c r="AD73" s="197">
        <v>0</v>
      </c>
      <c r="AE73" s="197">
        <v>0</v>
      </c>
      <c r="AF73" s="197">
        <v>0</v>
      </c>
      <c r="AG73" s="197">
        <v>45.26</v>
      </c>
      <c r="AH73" s="197">
        <v>0</v>
      </c>
      <c r="AI73" s="197">
        <v>0</v>
      </c>
      <c r="AJ73" s="197">
        <v>0</v>
      </c>
      <c r="AK73" s="197">
        <v>98.97</v>
      </c>
      <c r="AL73" s="197">
        <v>0</v>
      </c>
      <c r="AM73" s="197">
        <v>0</v>
      </c>
      <c r="AN73" s="197">
        <v>0</v>
      </c>
      <c r="AO73" s="197">
        <v>0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</row>
    <row r="74" spans="1:4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439.83</v>
      </c>
      <c r="L74" s="197">
        <v>0</v>
      </c>
      <c r="M74" s="197">
        <v>61.25</v>
      </c>
      <c r="N74" s="197">
        <v>49.83</v>
      </c>
      <c r="O74" s="197">
        <v>70.39</v>
      </c>
      <c r="P74" s="197">
        <v>12.6</v>
      </c>
      <c r="Q74" s="197">
        <v>9.1999999999999993</v>
      </c>
      <c r="R74" s="197">
        <v>17.88</v>
      </c>
      <c r="S74" s="197">
        <v>11.13</v>
      </c>
      <c r="T74" s="197">
        <v>0</v>
      </c>
      <c r="U74" s="197">
        <v>59.75</v>
      </c>
      <c r="V74" s="197">
        <v>0</v>
      </c>
      <c r="W74" s="197">
        <v>0</v>
      </c>
      <c r="X74" s="197">
        <v>62.23</v>
      </c>
      <c r="Y74" s="197">
        <v>0</v>
      </c>
      <c r="Z74" s="197">
        <v>114.15</v>
      </c>
      <c r="AA74" s="197">
        <v>38.06</v>
      </c>
      <c r="AB74" s="197">
        <v>0</v>
      </c>
      <c r="AC74" s="197">
        <v>14.62</v>
      </c>
      <c r="AD74" s="197">
        <v>0</v>
      </c>
      <c r="AE74" s="197">
        <v>0</v>
      </c>
      <c r="AF74" s="197">
        <v>0</v>
      </c>
      <c r="AG74" s="197">
        <v>45.26</v>
      </c>
      <c r="AH74" s="197">
        <v>0</v>
      </c>
      <c r="AI74" s="197">
        <v>0</v>
      </c>
      <c r="AJ74" s="197">
        <v>0</v>
      </c>
      <c r="AK74" s="197">
        <v>99.62</v>
      </c>
      <c r="AL74" s="197">
        <v>0</v>
      </c>
      <c r="AM74" s="197">
        <v>0</v>
      </c>
      <c r="AN74" s="197">
        <v>0</v>
      </c>
      <c r="AO74" s="197">
        <v>0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</row>
    <row r="75" spans="1:4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403.32</v>
      </c>
      <c r="L75" s="197">
        <v>0</v>
      </c>
      <c r="M75" s="197">
        <v>61.25</v>
      </c>
      <c r="N75" s="197">
        <v>49.83</v>
      </c>
      <c r="O75" s="197">
        <v>70.39</v>
      </c>
      <c r="P75" s="197">
        <v>12.67</v>
      </c>
      <c r="Q75" s="197">
        <v>9.1999999999999993</v>
      </c>
      <c r="R75" s="197">
        <v>17.88</v>
      </c>
      <c r="S75" s="197">
        <v>11.13</v>
      </c>
      <c r="T75" s="197">
        <v>0</v>
      </c>
      <c r="U75" s="197">
        <v>59.75</v>
      </c>
      <c r="V75" s="197">
        <v>0</v>
      </c>
      <c r="W75" s="197">
        <v>0</v>
      </c>
      <c r="X75" s="197">
        <v>62.23</v>
      </c>
      <c r="Y75" s="197">
        <v>0</v>
      </c>
      <c r="Z75" s="197">
        <v>114.15</v>
      </c>
      <c r="AA75" s="197">
        <v>38.06</v>
      </c>
      <c r="AB75" s="197">
        <v>0</v>
      </c>
      <c r="AC75" s="197">
        <v>14.62</v>
      </c>
      <c r="AD75" s="197">
        <v>0</v>
      </c>
      <c r="AE75" s="197">
        <v>0</v>
      </c>
      <c r="AF75" s="197">
        <v>0</v>
      </c>
      <c r="AG75" s="197">
        <v>44.13</v>
      </c>
      <c r="AH75" s="197">
        <v>0</v>
      </c>
      <c r="AI75" s="197">
        <v>0</v>
      </c>
      <c r="AJ75" s="197">
        <v>0</v>
      </c>
      <c r="AK75" s="197">
        <v>99.62</v>
      </c>
      <c r="AL75" s="197">
        <v>0</v>
      </c>
      <c r="AM75" s="197">
        <v>0</v>
      </c>
      <c r="AN75" s="197">
        <v>0</v>
      </c>
      <c r="AO75" s="197">
        <v>0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</row>
    <row r="76" spans="1:4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414.74</v>
      </c>
      <c r="L76" s="197">
        <v>0</v>
      </c>
      <c r="M76" s="197">
        <v>61.25</v>
      </c>
      <c r="N76" s="197">
        <v>49.83</v>
      </c>
      <c r="O76" s="197">
        <v>70.39</v>
      </c>
      <c r="P76" s="197">
        <v>12.67</v>
      </c>
      <c r="Q76" s="197">
        <v>9.1999999999999993</v>
      </c>
      <c r="R76" s="197">
        <v>17.88</v>
      </c>
      <c r="S76" s="197">
        <v>11.13</v>
      </c>
      <c r="T76" s="197">
        <v>0</v>
      </c>
      <c r="U76" s="197">
        <v>59.75</v>
      </c>
      <c r="V76" s="197">
        <v>0</v>
      </c>
      <c r="W76" s="197">
        <v>0</v>
      </c>
      <c r="X76" s="197">
        <v>62.23</v>
      </c>
      <c r="Y76" s="197">
        <v>0</v>
      </c>
      <c r="Z76" s="197">
        <v>114.15</v>
      </c>
      <c r="AA76" s="197">
        <v>38.06</v>
      </c>
      <c r="AB76" s="197">
        <v>0</v>
      </c>
      <c r="AC76" s="197">
        <v>14.62</v>
      </c>
      <c r="AD76" s="197">
        <v>0</v>
      </c>
      <c r="AE76" s="197">
        <v>0</v>
      </c>
      <c r="AF76" s="197">
        <v>0</v>
      </c>
      <c r="AG76" s="197">
        <v>45.26</v>
      </c>
      <c r="AH76" s="197">
        <v>0</v>
      </c>
      <c r="AI76" s="197">
        <v>0</v>
      </c>
      <c r="AJ76" s="197">
        <v>0</v>
      </c>
      <c r="AK76" s="197">
        <v>99.3</v>
      </c>
      <c r="AL76" s="197">
        <v>0</v>
      </c>
      <c r="AM76" s="197">
        <v>0</v>
      </c>
      <c r="AN76" s="197">
        <v>0</v>
      </c>
      <c r="AO76" s="197">
        <v>0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</row>
    <row r="77" spans="1:4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381.09</v>
      </c>
      <c r="L77" s="197">
        <v>0</v>
      </c>
      <c r="M77" s="197">
        <v>61.25</v>
      </c>
      <c r="N77" s="197">
        <v>49.83</v>
      </c>
      <c r="O77" s="197">
        <v>70.39</v>
      </c>
      <c r="P77" s="197">
        <v>12.67</v>
      </c>
      <c r="Q77" s="197">
        <v>9.1999999999999993</v>
      </c>
      <c r="R77" s="197">
        <v>17.88</v>
      </c>
      <c r="S77" s="197">
        <v>11.13</v>
      </c>
      <c r="T77" s="197">
        <v>0</v>
      </c>
      <c r="U77" s="197">
        <v>59.75</v>
      </c>
      <c r="V77" s="197">
        <v>0</v>
      </c>
      <c r="W77" s="197">
        <v>0</v>
      </c>
      <c r="X77" s="197">
        <v>62.23</v>
      </c>
      <c r="Y77" s="197">
        <v>0</v>
      </c>
      <c r="Z77" s="197">
        <v>114.15</v>
      </c>
      <c r="AA77" s="197">
        <v>38.06</v>
      </c>
      <c r="AB77" s="197">
        <v>0</v>
      </c>
      <c r="AC77" s="197">
        <v>14.62</v>
      </c>
      <c r="AD77" s="197">
        <v>0</v>
      </c>
      <c r="AE77" s="197">
        <v>0</v>
      </c>
      <c r="AF77" s="197">
        <v>0</v>
      </c>
      <c r="AG77" s="197">
        <v>45.26</v>
      </c>
      <c r="AH77" s="197">
        <v>0</v>
      </c>
      <c r="AI77" s="197">
        <v>0</v>
      </c>
      <c r="AJ77" s="197">
        <v>0</v>
      </c>
      <c r="AK77" s="197">
        <v>99.3</v>
      </c>
      <c r="AL77" s="197">
        <v>0</v>
      </c>
      <c r="AM77" s="197">
        <v>0</v>
      </c>
      <c r="AN77" s="197">
        <v>0</v>
      </c>
      <c r="AO77" s="197">
        <v>0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</row>
    <row r="78" spans="1:4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463.7</v>
      </c>
      <c r="L78" s="197">
        <v>0</v>
      </c>
      <c r="M78" s="197">
        <v>61.25</v>
      </c>
      <c r="N78" s="197">
        <v>49.83</v>
      </c>
      <c r="O78" s="197">
        <v>70.39</v>
      </c>
      <c r="P78" s="197">
        <v>12.67</v>
      </c>
      <c r="Q78" s="197">
        <v>9.1999999999999993</v>
      </c>
      <c r="R78" s="197">
        <v>17.88</v>
      </c>
      <c r="S78" s="197">
        <v>11.13</v>
      </c>
      <c r="T78" s="197">
        <v>0</v>
      </c>
      <c r="U78" s="197">
        <v>59.75</v>
      </c>
      <c r="V78" s="197">
        <v>0</v>
      </c>
      <c r="W78" s="197">
        <v>0</v>
      </c>
      <c r="X78" s="197">
        <v>62.23</v>
      </c>
      <c r="Y78" s="197">
        <v>0</v>
      </c>
      <c r="Z78" s="197">
        <v>114.15</v>
      </c>
      <c r="AA78" s="197">
        <v>38.06</v>
      </c>
      <c r="AB78" s="197">
        <v>0</v>
      </c>
      <c r="AC78" s="197">
        <v>9.8699999999999992</v>
      </c>
      <c r="AD78" s="197">
        <v>0</v>
      </c>
      <c r="AE78" s="197">
        <v>0</v>
      </c>
      <c r="AF78" s="197">
        <v>0</v>
      </c>
      <c r="AG78" s="197">
        <v>45</v>
      </c>
      <c r="AH78" s="197">
        <v>0</v>
      </c>
      <c r="AI78" s="197">
        <v>0</v>
      </c>
      <c r="AJ78" s="197">
        <v>0</v>
      </c>
      <c r="AK78" s="197">
        <v>99.3</v>
      </c>
      <c r="AL78" s="197">
        <v>0</v>
      </c>
      <c r="AM78" s="197">
        <v>0</v>
      </c>
      <c r="AN78" s="197">
        <v>0</v>
      </c>
      <c r="AO78" s="197">
        <v>0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</row>
    <row r="79" spans="1:4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451.27</v>
      </c>
      <c r="L79" s="197">
        <v>0</v>
      </c>
      <c r="M79" s="197">
        <v>61.25</v>
      </c>
      <c r="N79" s="197">
        <v>49.83</v>
      </c>
      <c r="O79" s="197">
        <v>70.39</v>
      </c>
      <c r="P79" s="197">
        <v>12.67</v>
      </c>
      <c r="Q79" s="197">
        <v>9.1999999999999993</v>
      </c>
      <c r="R79" s="197">
        <v>17.88</v>
      </c>
      <c r="S79" s="197">
        <v>11.13</v>
      </c>
      <c r="T79" s="197">
        <v>0</v>
      </c>
      <c r="U79" s="197">
        <v>59.75</v>
      </c>
      <c r="V79" s="197">
        <v>0</v>
      </c>
      <c r="W79" s="197">
        <v>0</v>
      </c>
      <c r="X79" s="197">
        <v>62.23</v>
      </c>
      <c r="Y79" s="197">
        <v>0</v>
      </c>
      <c r="Z79" s="197">
        <v>114.15</v>
      </c>
      <c r="AA79" s="197">
        <v>38.06</v>
      </c>
      <c r="AB79" s="197">
        <v>0</v>
      </c>
      <c r="AC79" s="197">
        <v>14.62</v>
      </c>
      <c r="AD79" s="197">
        <v>0</v>
      </c>
      <c r="AE79" s="197">
        <v>0</v>
      </c>
      <c r="AF79" s="197">
        <v>0</v>
      </c>
      <c r="AG79" s="197">
        <v>45.26</v>
      </c>
      <c r="AH79" s="197">
        <v>0</v>
      </c>
      <c r="AI79" s="197">
        <v>0</v>
      </c>
      <c r="AJ79" s="197">
        <v>0</v>
      </c>
      <c r="AK79" s="197">
        <v>96.42</v>
      </c>
      <c r="AL79" s="197">
        <v>0</v>
      </c>
      <c r="AM79" s="197">
        <v>0</v>
      </c>
      <c r="AN79" s="197">
        <v>0</v>
      </c>
      <c r="AO79" s="197">
        <v>0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</row>
    <row r="80" spans="1:4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422.47</v>
      </c>
      <c r="L80" s="197">
        <v>0</v>
      </c>
      <c r="M80" s="197">
        <v>61.25</v>
      </c>
      <c r="N80" s="197">
        <v>49.83</v>
      </c>
      <c r="O80" s="197">
        <v>70.39</v>
      </c>
      <c r="P80" s="197">
        <v>12.67</v>
      </c>
      <c r="Q80" s="197">
        <v>9.1999999999999993</v>
      </c>
      <c r="R80" s="197">
        <v>17.88</v>
      </c>
      <c r="S80" s="197">
        <v>11.13</v>
      </c>
      <c r="T80" s="197">
        <v>0</v>
      </c>
      <c r="U80" s="197">
        <v>59.75</v>
      </c>
      <c r="V80" s="197">
        <v>0</v>
      </c>
      <c r="W80" s="197">
        <v>0</v>
      </c>
      <c r="X80" s="197">
        <v>62.23</v>
      </c>
      <c r="Y80" s="197">
        <v>0</v>
      </c>
      <c r="Z80" s="197">
        <v>114.15</v>
      </c>
      <c r="AA80" s="197">
        <v>38.06</v>
      </c>
      <c r="AB80" s="197">
        <v>0</v>
      </c>
      <c r="AC80" s="197">
        <v>14.62</v>
      </c>
      <c r="AD80" s="197">
        <v>0</v>
      </c>
      <c r="AE80" s="197">
        <v>0</v>
      </c>
      <c r="AF80" s="197">
        <v>0</v>
      </c>
      <c r="AG80" s="197">
        <v>45.26</v>
      </c>
      <c r="AH80" s="197">
        <v>0</v>
      </c>
      <c r="AI80" s="197">
        <v>0</v>
      </c>
      <c r="AJ80" s="197">
        <v>0</v>
      </c>
      <c r="AK80" s="197">
        <v>98</v>
      </c>
      <c r="AL80" s="197">
        <v>0</v>
      </c>
      <c r="AM80" s="197">
        <v>0</v>
      </c>
      <c r="AN80" s="197">
        <v>0</v>
      </c>
      <c r="AO80" s="197">
        <v>0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</row>
    <row r="81" spans="1:4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435.15</v>
      </c>
      <c r="L81" s="197">
        <v>0</v>
      </c>
      <c r="M81" s="197">
        <v>61.25</v>
      </c>
      <c r="N81" s="197">
        <v>49.83</v>
      </c>
      <c r="O81" s="197">
        <v>70.39</v>
      </c>
      <c r="P81" s="197">
        <v>12.67</v>
      </c>
      <c r="Q81" s="197">
        <v>9.1999999999999993</v>
      </c>
      <c r="R81" s="197">
        <v>17.88</v>
      </c>
      <c r="S81" s="197">
        <v>11.13</v>
      </c>
      <c r="T81" s="197">
        <v>0</v>
      </c>
      <c r="U81" s="197">
        <v>59.75</v>
      </c>
      <c r="V81" s="197">
        <v>0</v>
      </c>
      <c r="W81" s="197">
        <v>0</v>
      </c>
      <c r="X81" s="197">
        <v>62.23</v>
      </c>
      <c r="Y81" s="197">
        <v>0</v>
      </c>
      <c r="Z81" s="197">
        <v>114.15</v>
      </c>
      <c r="AA81" s="197">
        <v>38.06</v>
      </c>
      <c r="AB81" s="197">
        <v>0</v>
      </c>
      <c r="AC81" s="197">
        <v>14.62</v>
      </c>
      <c r="AD81" s="197">
        <v>0</v>
      </c>
      <c r="AE81" s="197">
        <v>0</v>
      </c>
      <c r="AF81" s="197">
        <v>0</v>
      </c>
      <c r="AG81" s="197">
        <v>44.13</v>
      </c>
      <c r="AH81" s="197">
        <v>0</v>
      </c>
      <c r="AI81" s="197">
        <v>0</v>
      </c>
      <c r="AJ81" s="197">
        <v>0</v>
      </c>
      <c r="AK81" s="197">
        <v>97.68</v>
      </c>
      <c r="AL81" s="197">
        <v>0</v>
      </c>
      <c r="AM81" s="197">
        <v>0</v>
      </c>
      <c r="AN81" s="197">
        <v>0</v>
      </c>
      <c r="AO81" s="197">
        <v>0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</row>
    <row r="82" spans="1:4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466.89</v>
      </c>
      <c r="L82" s="197">
        <v>0</v>
      </c>
      <c r="M82" s="197">
        <v>61.25</v>
      </c>
      <c r="N82" s="197">
        <v>49.83</v>
      </c>
      <c r="O82" s="197">
        <v>70.39</v>
      </c>
      <c r="P82" s="197">
        <v>12.67</v>
      </c>
      <c r="Q82" s="197">
        <v>9.1999999999999993</v>
      </c>
      <c r="R82" s="197">
        <v>17.88</v>
      </c>
      <c r="S82" s="197">
        <v>11.13</v>
      </c>
      <c r="T82" s="197">
        <v>0</v>
      </c>
      <c r="U82" s="197">
        <v>59.75</v>
      </c>
      <c r="V82" s="197">
        <v>0</v>
      </c>
      <c r="W82" s="197">
        <v>0</v>
      </c>
      <c r="X82" s="197">
        <v>62.23</v>
      </c>
      <c r="Y82" s="197">
        <v>0</v>
      </c>
      <c r="Z82" s="197">
        <v>114.15</v>
      </c>
      <c r="AA82" s="197">
        <v>38.06</v>
      </c>
      <c r="AB82" s="197">
        <v>0</v>
      </c>
      <c r="AC82" s="197">
        <v>14.62</v>
      </c>
      <c r="AD82" s="197">
        <v>0</v>
      </c>
      <c r="AE82" s="197">
        <v>0</v>
      </c>
      <c r="AF82" s="197">
        <v>0</v>
      </c>
      <c r="AG82" s="197">
        <v>45.26</v>
      </c>
      <c r="AH82" s="197">
        <v>0</v>
      </c>
      <c r="AI82" s="197">
        <v>0</v>
      </c>
      <c r="AJ82" s="197">
        <v>0</v>
      </c>
      <c r="AK82" s="197">
        <v>97.68</v>
      </c>
      <c r="AL82" s="197">
        <v>0</v>
      </c>
      <c r="AM82" s="197">
        <v>0</v>
      </c>
      <c r="AN82" s="197">
        <v>0</v>
      </c>
      <c r="AO82" s="197">
        <v>0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</row>
    <row r="83" spans="1:4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433.45</v>
      </c>
      <c r="L83" s="197">
        <v>0</v>
      </c>
      <c r="M83" s="197">
        <v>61.25</v>
      </c>
      <c r="N83" s="197">
        <v>49.83</v>
      </c>
      <c r="O83" s="197">
        <v>70.39</v>
      </c>
      <c r="P83" s="197">
        <v>12.67</v>
      </c>
      <c r="Q83" s="197">
        <v>9.1999999999999993</v>
      </c>
      <c r="R83" s="197">
        <v>17.88</v>
      </c>
      <c r="S83" s="197">
        <v>11.13</v>
      </c>
      <c r="T83" s="197">
        <v>0</v>
      </c>
      <c r="U83" s="197">
        <v>59.75</v>
      </c>
      <c r="V83" s="197">
        <v>0</v>
      </c>
      <c r="W83" s="197">
        <v>0</v>
      </c>
      <c r="X83" s="197">
        <v>62.23</v>
      </c>
      <c r="Y83" s="197">
        <v>0</v>
      </c>
      <c r="Z83" s="197">
        <v>114.15</v>
      </c>
      <c r="AA83" s="197">
        <v>38.06</v>
      </c>
      <c r="AB83" s="197">
        <v>0</v>
      </c>
      <c r="AC83" s="197">
        <v>14.62</v>
      </c>
      <c r="AD83" s="197">
        <v>0</v>
      </c>
      <c r="AE83" s="197">
        <v>0</v>
      </c>
      <c r="AF83" s="197">
        <v>0</v>
      </c>
      <c r="AG83" s="197">
        <v>45.26</v>
      </c>
      <c r="AH83" s="197">
        <v>0</v>
      </c>
      <c r="AI83" s="197">
        <v>0</v>
      </c>
      <c r="AJ83" s="197">
        <v>0</v>
      </c>
      <c r="AK83" s="197">
        <v>97.36</v>
      </c>
      <c r="AL83" s="197">
        <v>0</v>
      </c>
      <c r="AM83" s="197">
        <v>0</v>
      </c>
      <c r="AN83" s="197">
        <v>0</v>
      </c>
      <c r="AO83" s="197">
        <v>0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</row>
    <row r="84" spans="1:4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479.4</v>
      </c>
      <c r="L84" s="197">
        <v>0</v>
      </c>
      <c r="M84" s="197">
        <v>61.25</v>
      </c>
      <c r="N84" s="197">
        <v>49.83</v>
      </c>
      <c r="O84" s="197">
        <v>70.39</v>
      </c>
      <c r="P84" s="197">
        <v>12.67</v>
      </c>
      <c r="Q84" s="197">
        <v>9.1999999999999993</v>
      </c>
      <c r="R84" s="197">
        <v>17.88</v>
      </c>
      <c r="S84" s="197">
        <v>11.13</v>
      </c>
      <c r="T84" s="197">
        <v>0</v>
      </c>
      <c r="U84" s="197">
        <v>59.75</v>
      </c>
      <c r="V84" s="197">
        <v>0</v>
      </c>
      <c r="W84" s="197">
        <v>0</v>
      </c>
      <c r="X84" s="197">
        <v>62.23</v>
      </c>
      <c r="Y84" s="197">
        <v>0</v>
      </c>
      <c r="Z84" s="197">
        <v>114.15</v>
      </c>
      <c r="AA84" s="197">
        <v>38.06</v>
      </c>
      <c r="AB84" s="197">
        <v>0</v>
      </c>
      <c r="AC84" s="197">
        <v>14.62</v>
      </c>
      <c r="AD84" s="197">
        <v>0</v>
      </c>
      <c r="AE84" s="197">
        <v>0</v>
      </c>
      <c r="AF84" s="197">
        <v>0</v>
      </c>
      <c r="AG84" s="197">
        <v>45.26</v>
      </c>
      <c r="AH84" s="197">
        <v>0</v>
      </c>
      <c r="AI84" s="197">
        <v>0</v>
      </c>
      <c r="AJ84" s="197">
        <v>0</v>
      </c>
      <c r="AK84" s="197">
        <v>97.36</v>
      </c>
      <c r="AL84" s="197">
        <v>0</v>
      </c>
      <c r="AM84" s="197">
        <v>0</v>
      </c>
      <c r="AN84" s="197">
        <v>0</v>
      </c>
      <c r="AO84" s="197">
        <v>0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</row>
    <row r="85" spans="1:4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449.29</v>
      </c>
      <c r="L85" s="197">
        <v>0</v>
      </c>
      <c r="M85" s="197">
        <v>61.25</v>
      </c>
      <c r="N85" s="197">
        <v>49.83</v>
      </c>
      <c r="O85" s="197">
        <v>70.39</v>
      </c>
      <c r="P85" s="197">
        <v>12.67</v>
      </c>
      <c r="Q85" s="197">
        <v>9.1999999999999993</v>
      </c>
      <c r="R85" s="197">
        <v>17.88</v>
      </c>
      <c r="S85" s="197">
        <v>11.13</v>
      </c>
      <c r="T85" s="197">
        <v>0</v>
      </c>
      <c r="U85" s="197">
        <v>59.75</v>
      </c>
      <c r="V85" s="197">
        <v>0</v>
      </c>
      <c r="W85" s="197">
        <v>0</v>
      </c>
      <c r="X85" s="197">
        <v>62.23</v>
      </c>
      <c r="Y85" s="197">
        <v>0</v>
      </c>
      <c r="Z85" s="197">
        <v>114.15</v>
      </c>
      <c r="AA85" s="197">
        <v>38.06</v>
      </c>
      <c r="AB85" s="197">
        <v>0</v>
      </c>
      <c r="AC85" s="197">
        <v>14.62</v>
      </c>
      <c r="AD85" s="197">
        <v>0</v>
      </c>
      <c r="AE85" s="197">
        <v>0</v>
      </c>
      <c r="AF85" s="197">
        <v>0</v>
      </c>
      <c r="AG85" s="197">
        <v>45.26</v>
      </c>
      <c r="AH85" s="197">
        <v>0</v>
      </c>
      <c r="AI85" s="197">
        <v>0</v>
      </c>
      <c r="AJ85" s="197">
        <v>0</v>
      </c>
      <c r="AK85" s="197">
        <v>96.11</v>
      </c>
      <c r="AL85" s="197">
        <v>0</v>
      </c>
      <c r="AM85" s="197">
        <v>0</v>
      </c>
      <c r="AN85" s="197">
        <v>0</v>
      </c>
      <c r="AO85" s="197">
        <v>0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</row>
    <row r="86" spans="1:4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413.71</v>
      </c>
      <c r="L86" s="197">
        <v>0</v>
      </c>
      <c r="M86" s="197">
        <v>61.25</v>
      </c>
      <c r="N86" s="197">
        <v>49.83</v>
      </c>
      <c r="O86" s="197">
        <v>70.39</v>
      </c>
      <c r="P86" s="197">
        <v>12.67</v>
      </c>
      <c r="Q86" s="197">
        <v>9.1999999999999993</v>
      </c>
      <c r="R86" s="197">
        <v>17.88</v>
      </c>
      <c r="S86" s="197">
        <v>11.13</v>
      </c>
      <c r="T86" s="197">
        <v>0</v>
      </c>
      <c r="U86" s="197">
        <v>59.75</v>
      </c>
      <c r="V86" s="197">
        <v>0</v>
      </c>
      <c r="W86" s="197">
        <v>0</v>
      </c>
      <c r="X86" s="197">
        <v>62.23</v>
      </c>
      <c r="Y86" s="197">
        <v>0</v>
      </c>
      <c r="Z86" s="197">
        <v>114.15</v>
      </c>
      <c r="AA86" s="197">
        <v>38.06</v>
      </c>
      <c r="AB86" s="197">
        <v>0</v>
      </c>
      <c r="AC86" s="197">
        <v>14.62</v>
      </c>
      <c r="AD86" s="197">
        <v>0</v>
      </c>
      <c r="AE86" s="197">
        <v>0</v>
      </c>
      <c r="AF86" s="197">
        <v>0</v>
      </c>
      <c r="AG86" s="197">
        <v>45.26</v>
      </c>
      <c r="AH86" s="197">
        <v>0</v>
      </c>
      <c r="AI86" s="197">
        <v>0</v>
      </c>
      <c r="AJ86" s="197">
        <v>0</v>
      </c>
      <c r="AK86" s="197">
        <v>98</v>
      </c>
      <c r="AL86" s="197">
        <v>0</v>
      </c>
      <c r="AM86" s="197">
        <v>0</v>
      </c>
      <c r="AN86" s="197">
        <v>0</v>
      </c>
      <c r="AO86" s="197">
        <v>0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</row>
    <row r="87" spans="1:4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444.41</v>
      </c>
      <c r="L87" s="197">
        <v>0</v>
      </c>
      <c r="M87" s="197">
        <v>61.25</v>
      </c>
      <c r="N87" s="197">
        <v>49.83</v>
      </c>
      <c r="O87" s="197">
        <v>70.39</v>
      </c>
      <c r="P87" s="197">
        <v>12.67</v>
      </c>
      <c r="Q87" s="197">
        <v>9.2100000000000009</v>
      </c>
      <c r="R87" s="197">
        <v>17.88</v>
      </c>
      <c r="S87" s="197">
        <v>11.15</v>
      </c>
      <c r="T87" s="197">
        <v>0</v>
      </c>
      <c r="U87" s="197">
        <v>59.75</v>
      </c>
      <c r="V87" s="197">
        <v>0</v>
      </c>
      <c r="W87" s="197">
        <v>0</v>
      </c>
      <c r="X87" s="197">
        <v>62.23</v>
      </c>
      <c r="Y87" s="197">
        <v>0</v>
      </c>
      <c r="Z87" s="197">
        <v>114.15</v>
      </c>
      <c r="AA87" s="197">
        <v>38.06</v>
      </c>
      <c r="AB87" s="197">
        <v>0</v>
      </c>
      <c r="AC87" s="197">
        <v>14.62</v>
      </c>
      <c r="AD87" s="197">
        <v>0</v>
      </c>
      <c r="AE87" s="197">
        <v>0</v>
      </c>
      <c r="AF87" s="197">
        <v>0</v>
      </c>
      <c r="AG87" s="197">
        <v>46.4</v>
      </c>
      <c r="AH87" s="197">
        <v>0</v>
      </c>
      <c r="AI87" s="197">
        <v>0</v>
      </c>
      <c r="AJ87" s="197">
        <v>0</v>
      </c>
      <c r="AK87" s="197">
        <v>98</v>
      </c>
      <c r="AL87" s="197">
        <v>0</v>
      </c>
      <c r="AM87" s="197">
        <v>0</v>
      </c>
      <c r="AN87" s="197">
        <v>0</v>
      </c>
      <c r="AO87" s="197">
        <v>0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</row>
    <row r="88" spans="1:4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471.85</v>
      </c>
      <c r="L88" s="197">
        <v>0</v>
      </c>
      <c r="M88" s="197">
        <v>61.25</v>
      </c>
      <c r="N88" s="197">
        <v>49.83</v>
      </c>
      <c r="O88" s="197">
        <v>70.39</v>
      </c>
      <c r="P88" s="197">
        <v>12.67</v>
      </c>
      <c r="Q88" s="197">
        <v>9.2100000000000009</v>
      </c>
      <c r="R88" s="197">
        <v>17.88</v>
      </c>
      <c r="S88" s="197">
        <v>11.15</v>
      </c>
      <c r="T88" s="197">
        <v>0</v>
      </c>
      <c r="U88" s="197">
        <v>59.75</v>
      </c>
      <c r="V88" s="197">
        <v>0</v>
      </c>
      <c r="W88" s="197">
        <v>0</v>
      </c>
      <c r="X88" s="197">
        <v>62.23</v>
      </c>
      <c r="Y88" s="197">
        <v>0</v>
      </c>
      <c r="Z88" s="197">
        <v>114.15</v>
      </c>
      <c r="AA88" s="197">
        <v>38.049999999999997</v>
      </c>
      <c r="AB88" s="197">
        <v>0</v>
      </c>
      <c r="AC88" s="197">
        <v>14.62</v>
      </c>
      <c r="AD88" s="197">
        <v>0</v>
      </c>
      <c r="AE88" s="197">
        <v>0</v>
      </c>
      <c r="AF88" s="197">
        <v>0</v>
      </c>
      <c r="AG88" s="197">
        <v>45.26</v>
      </c>
      <c r="AH88" s="197">
        <v>0</v>
      </c>
      <c r="AI88" s="197">
        <v>0</v>
      </c>
      <c r="AJ88" s="197">
        <v>0</v>
      </c>
      <c r="AK88" s="197">
        <v>98.32</v>
      </c>
      <c r="AL88" s="197">
        <v>0</v>
      </c>
      <c r="AM88" s="197">
        <v>0</v>
      </c>
      <c r="AN88" s="197">
        <v>0</v>
      </c>
      <c r="AO88" s="197">
        <v>0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</row>
    <row r="89" spans="1:4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460.77</v>
      </c>
      <c r="L89" s="197">
        <v>0</v>
      </c>
      <c r="M89" s="197">
        <v>61.25</v>
      </c>
      <c r="N89" s="197">
        <v>49.83</v>
      </c>
      <c r="O89" s="197">
        <v>70.39</v>
      </c>
      <c r="P89" s="197">
        <v>12.67</v>
      </c>
      <c r="Q89" s="197">
        <v>9.2100000000000009</v>
      </c>
      <c r="R89" s="197">
        <v>17.88</v>
      </c>
      <c r="S89" s="197">
        <v>11.13</v>
      </c>
      <c r="T89" s="197">
        <v>0</v>
      </c>
      <c r="U89" s="197">
        <v>59.75</v>
      </c>
      <c r="V89" s="197">
        <v>0</v>
      </c>
      <c r="W89" s="197">
        <v>0</v>
      </c>
      <c r="X89" s="197">
        <v>62.23</v>
      </c>
      <c r="Y89" s="197">
        <v>0</v>
      </c>
      <c r="Z89" s="197">
        <v>114.15</v>
      </c>
      <c r="AA89" s="197">
        <v>38.049999999999997</v>
      </c>
      <c r="AB89" s="197">
        <v>0</v>
      </c>
      <c r="AC89" s="197">
        <v>14.62</v>
      </c>
      <c r="AD89" s="197">
        <v>0</v>
      </c>
      <c r="AE89" s="197">
        <v>0</v>
      </c>
      <c r="AF89" s="197">
        <v>0</v>
      </c>
      <c r="AG89" s="197">
        <v>45.26</v>
      </c>
      <c r="AH89" s="197">
        <v>0</v>
      </c>
      <c r="AI89" s="197">
        <v>0</v>
      </c>
      <c r="AJ89" s="197">
        <v>0</v>
      </c>
      <c r="AK89" s="197">
        <v>99.62</v>
      </c>
      <c r="AL89" s="197">
        <v>0</v>
      </c>
      <c r="AM89" s="197">
        <v>0</v>
      </c>
      <c r="AN89" s="197">
        <v>0</v>
      </c>
      <c r="AO89" s="197">
        <v>0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</row>
    <row r="90" spans="1:4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490.76</v>
      </c>
      <c r="L90" s="197">
        <v>0</v>
      </c>
      <c r="M90" s="197">
        <v>61.25</v>
      </c>
      <c r="N90" s="197">
        <v>49.83</v>
      </c>
      <c r="O90" s="197">
        <v>70.39</v>
      </c>
      <c r="P90" s="197">
        <v>12.67</v>
      </c>
      <c r="Q90" s="197">
        <v>9.2100000000000009</v>
      </c>
      <c r="R90" s="197">
        <v>17.88</v>
      </c>
      <c r="S90" s="197">
        <v>11.13</v>
      </c>
      <c r="T90" s="197">
        <v>0</v>
      </c>
      <c r="U90" s="197">
        <v>59.75</v>
      </c>
      <c r="V90" s="197">
        <v>0</v>
      </c>
      <c r="W90" s="197">
        <v>0</v>
      </c>
      <c r="X90" s="197">
        <v>62.23</v>
      </c>
      <c r="Y90" s="197">
        <v>0</v>
      </c>
      <c r="Z90" s="197">
        <v>114.15</v>
      </c>
      <c r="AA90" s="197">
        <v>38.049999999999997</v>
      </c>
      <c r="AB90" s="197">
        <v>0</v>
      </c>
      <c r="AC90" s="197">
        <v>15.59</v>
      </c>
      <c r="AD90" s="197">
        <v>0</v>
      </c>
      <c r="AE90" s="197">
        <v>0</v>
      </c>
      <c r="AF90" s="197">
        <v>0</v>
      </c>
      <c r="AG90" s="197">
        <v>45.26</v>
      </c>
      <c r="AH90" s="197">
        <v>0</v>
      </c>
      <c r="AI90" s="197">
        <v>0</v>
      </c>
      <c r="AJ90" s="197">
        <v>0</v>
      </c>
      <c r="AK90" s="197">
        <v>99.62</v>
      </c>
      <c r="AL90" s="197">
        <v>0</v>
      </c>
      <c r="AM90" s="197">
        <v>0</v>
      </c>
      <c r="AN90" s="197">
        <v>0</v>
      </c>
      <c r="AO90" s="197">
        <v>0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</row>
    <row r="91" spans="1:4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433.79</v>
      </c>
      <c r="L91" s="197">
        <v>0</v>
      </c>
      <c r="M91" s="197">
        <v>61.25</v>
      </c>
      <c r="N91" s="197">
        <v>49.83</v>
      </c>
      <c r="O91" s="197">
        <v>70.39</v>
      </c>
      <c r="P91" s="197">
        <v>12.67</v>
      </c>
      <c r="Q91" s="197">
        <v>9.2100000000000009</v>
      </c>
      <c r="R91" s="197">
        <v>17.88</v>
      </c>
      <c r="S91" s="197">
        <v>11.13</v>
      </c>
      <c r="T91" s="197">
        <v>0</v>
      </c>
      <c r="U91" s="197">
        <v>59.75</v>
      </c>
      <c r="V91" s="197">
        <v>0</v>
      </c>
      <c r="W91" s="197">
        <v>0</v>
      </c>
      <c r="X91" s="197">
        <v>62.23</v>
      </c>
      <c r="Y91" s="197">
        <v>0</v>
      </c>
      <c r="Z91" s="197">
        <v>114.15</v>
      </c>
      <c r="AA91" s="197">
        <v>38.049999999999997</v>
      </c>
      <c r="AB91" s="197">
        <v>0</v>
      </c>
      <c r="AC91" s="197">
        <v>15.59</v>
      </c>
      <c r="AD91" s="197">
        <v>0</v>
      </c>
      <c r="AE91" s="197">
        <v>0</v>
      </c>
      <c r="AF91" s="197">
        <v>0</v>
      </c>
      <c r="AG91" s="197">
        <v>45.26</v>
      </c>
      <c r="AH91" s="197">
        <v>0</v>
      </c>
      <c r="AI91" s="197">
        <v>0</v>
      </c>
      <c r="AJ91" s="197">
        <v>0</v>
      </c>
      <c r="AK91" s="197">
        <v>99.62</v>
      </c>
      <c r="AL91" s="197">
        <v>0</v>
      </c>
      <c r="AM91" s="197">
        <v>0</v>
      </c>
      <c r="AN91" s="197">
        <v>0</v>
      </c>
      <c r="AO91" s="197">
        <v>0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</row>
    <row r="92" spans="1:4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370.27</v>
      </c>
      <c r="L92" s="197">
        <v>0</v>
      </c>
      <c r="M92" s="197">
        <v>61.25</v>
      </c>
      <c r="N92" s="197">
        <v>49.83</v>
      </c>
      <c r="O92" s="197">
        <v>70.39</v>
      </c>
      <c r="P92" s="197">
        <v>12.67</v>
      </c>
      <c r="Q92" s="197">
        <v>9.2100000000000009</v>
      </c>
      <c r="R92" s="197">
        <v>17.88</v>
      </c>
      <c r="S92" s="197">
        <v>11.13</v>
      </c>
      <c r="T92" s="197">
        <v>0</v>
      </c>
      <c r="U92" s="197">
        <v>59.75</v>
      </c>
      <c r="V92" s="197">
        <v>0</v>
      </c>
      <c r="W92" s="197">
        <v>0</v>
      </c>
      <c r="X92" s="197">
        <v>62.23</v>
      </c>
      <c r="Y92" s="197">
        <v>0</v>
      </c>
      <c r="Z92" s="197">
        <v>114.15</v>
      </c>
      <c r="AA92" s="197">
        <v>38.049999999999997</v>
      </c>
      <c r="AB92" s="197">
        <v>0</v>
      </c>
      <c r="AC92" s="197">
        <v>15.59</v>
      </c>
      <c r="AD92" s="197">
        <v>0</v>
      </c>
      <c r="AE92" s="197">
        <v>0</v>
      </c>
      <c r="AF92" s="197">
        <v>0</v>
      </c>
      <c r="AG92" s="197">
        <v>45.26</v>
      </c>
      <c r="AH92" s="197">
        <v>0</v>
      </c>
      <c r="AI92" s="197">
        <v>0</v>
      </c>
      <c r="AJ92" s="197">
        <v>0</v>
      </c>
      <c r="AK92" s="197">
        <v>99.62</v>
      </c>
      <c r="AL92" s="197">
        <v>0</v>
      </c>
      <c r="AM92" s="197">
        <v>0</v>
      </c>
      <c r="AN92" s="197">
        <v>0</v>
      </c>
      <c r="AO92" s="197">
        <v>0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</row>
    <row r="93" spans="1:4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335.72</v>
      </c>
      <c r="L93" s="197">
        <v>0</v>
      </c>
      <c r="M93" s="197">
        <v>61.25</v>
      </c>
      <c r="N93" s="197">
        <v>49.83</v>
      </c>
      <c r="O93" s="197">
        <v>70.39</v>
      </c>
      <c r="P93" s="197">
        <v>12.67</v>
      </c>
      <c r="Q93" s="197">
        <v>9.2100000000000009</v>
      </c>
      <c r="R93" s="197">
        <v>17.88</v>
      </c>
      <c r="S93" s="197">
        <v>11.16</v>
      </c>
      <c r="T93" s="197">
        <v>0</v>
      </c>
      <c r="U93" s="197">
        <v>59.75</v>
      </c>
      <c r="V93" s="197">
        <v>0</v>
      </c>
      <c r="W93" s="197">
        <v>0</v>
      </c>
      <c r="X93" s="197">
        <v>62.23</v>
      </c>
      <c r="Y93" s="197">
        <v>0</v>
      </c>
      <c r="Z93" s="197">
        <v>114.15</v>
      </c>
      <c r="AA93" s="197">
        <v>38.049999999999997</v>
      </c>
      <c r="AB93" s="197">
        <v>0</v>
      </c>
      <c r="AC93" s="197">
        <v>15.59</v>
      </c>
      <c r="AD93" s="197">
        <v>0</v>
      </c>
      <c r="AE93" s="197">
        <v>0</v>
      </c>
      <c r="AF93" s="197">
        <v>0</v>
      </c>
      <c r="AG93" s="197">
        <v>45.26</v>
      </c>
      <c r="AH93" s="197">
        <v>0</v>
      </c>
      <c r="AI93" s="197">
        <v>0</v>
      </c>
      <c r="AJ93" s="197">
        <v>0</v>
      </c>
      <c r="AK93" s="197">
        <v>99.62</v>
      </c>
      <c r="AL93" s="197">
        <v>0</v>
      </c>
      <c r="AM93" s="197">
        <v>0</v>
      </c>
      <c r="AN93" s="197">
        <v>0</v>
      </c>
      <c r="AO93" s="197">
        <v>0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</row>
    <row r="94" spans="1:4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321.85000000000002</v>
      </c>
      <c r="L94" s="197">
        <v>0</v>
      </c>
      <c r="M94" s="197">
        <v>61.25</v>
      </c>
      <c r="N94" s="197">
        <v>49.83</v>
      </c>
      <c r="O94" s="197">
        <v>70.39</v>
      </c>
      <c r="P94" s="197">
        <v>12.67</v>
      </c>
      <c r="Q94" s="197">
        <v>9.2100000000000009</v>
      </c>
      <c r="R94" s="197">
        <v>17.88</v>
      </c>
      <c r="S94" s="197">
        <v>11.16</v>
      </c>
      <c r="T94" s="197">
        <v>0</v>
      </c>
      <c r="U94" s="197">
        <v>59.75</v>
      </c>
      <c r="V94" s="197">
        <v>0</v>
      </c>
      <c r="W94" s="197">
        <v>0</v>
      </c>
      <c r="X94" s="197">
        <v>62.23</v>
      </c>
      <c r="Y94" s="197">
        <v>0</v>
      </c>
      <c r="Z94" s="197">
        <v>114.15</v>
      </c>
      <c r="AA94" s="197">
        <v>38.049999999999997</v>
      </c>
      <c r="AB94" s="197">
        <v>0</v>
      </c>
      <c r="AC94" s="197">
        <v>15.59</v>
      </c>
      <c r="AD94" s="197">
        <v>0</v>
      </c>
      <c r="AE94" s="197">
        <v>0</v>
      </c>
      <c r="AF94" s="197">
        <v>0</v>
      </c>
      <c r="AG94" s="197">
        <v>45.26</v>
      </c>
      <c r="AH94" s="197">
        <v>0</v>
      </c>
      <c r="AI94" s="197">
        <v>0</v>
      </c>
      <c r="AJ94" s="197">
        <v>0</v>
      </c>
      <c r="AK94" s="197">
        <v>99.62</v>
      </c>
      <c r="AL94" s="197">
        <v>0</v>
      </c>
      <c r="AM94" s="197">
        <v>0</v>
      </c>
      <c r="AN94" s="197">
        <v>0</v>
      </c>
      <c r="AO94" s="197">
        <v>0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</row>
    <row r="95" spans="1:4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270</v>
      </c>
      <c r="L95" s="197">
        <v>0</v>
      </c>
      <c r="M95" s="197">
        <v>61.25</v>
      </c>
      <c r="N95" s="197">
        <v>49.83</v>
      </c>
      <c r="O95" s="197">
        <v>70.39</v>
      </c>
      <c r="P95" s="197">
        <v>12.67</v>
      </c>
      <c r="Q95" s="197">
        <v>3.89</v>
      </c>
      <c r="R95" s="197">
        <v>8.64</v>
      </c>
      <c r="S95" s="197">
        <v>5.33</v>
      </c>
      <c r="T95" s="197">
        <v>0</v>
      </c>
      <c r="U95" s="197">
        <v>59.75</v>
      </c>
      <c r="V95" s="197">
        <v>0</v>
      </c>
      <c r="W95" s="197">
        <v>0</v>
      </c>
      <c r="X95" s="197">
        <v>62.23</v>
      </c>
      <c r="Y95" s="197">
        <v>0</v>
      </c>
      <c r="Z95" s="197">
        <v>114.15</v>
      </c>
      <c r="AA95" s="197">
        <v>38.049999999999997</v>
      </c>
      <c r="AB95" s="197">
        <v>0</v>
      </c>
      <c r="AC95" s="197">
        <v>15.59</v>
      </c>
      <c r="AD95" s="197">
        <v>0</v>
      </c>
      <c r="AE95" s="197">
        <v>0</v>
      </c>
      <c r="AF95" s="197">
        <v>0</v>
      </c>
      <c r="AG95" s="197">
        <v>45.26</v>
      </c>
      <c r="AH95" s="197">
        <v>0</v>
      </c>
      <c r="AI95" s="197">
        <v>0</v>
      </c>
      <c r="AJ95" s="197">
        <v>0</v>
      </c>
      <c r="AK95" s="197">
        <v>99.62</v>
      </c>
      <c r="AL95" s="197">
        <v>0</v>
      </c>
      <c r="AM95" s="197">
        <v>0</v>
      </c>
      <c r="AN95" s="197">
        <v>0</v>
      </c>
      <c r="AO95" s="197">
        <v>0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</row>
    <row r="96" spans="1:4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289.19</v>
      </c>
      <c r="L96" s="197">
        <v>0</v>
      </c>
      <c r="M96" s="197">
        <v>61.25</v>
      </c>
      <c r="N96" s="197">
        <v>49.83</v>
      </c>
      <c r="O96" s="197">
        <v>70.39</v>
      </c>
      <c r="P96" s="197">
        <v>12.67</v>
      </c>
      <c r="Q96" s="197">
        <v>3.89</v>
      </c>
      <c r="R96" s="197">
        <v>8.64</v>
      </c>
      <c r="S96" s="197">
        <v>5.33</v>
      </c>
      <c r="T96" s="197">
        <v>0</v>
      </c>
      <c r="U96" s="197">
        <v>59.75</v>
      </c>
      <c r="V96" s="197">
        <v>0</v>
      </c>
      <c r="W96" s="197">
        <v>0</v>
      </c>
      <c r="X96" s="197">
        <v>62.23</v>
      </c>
      <c r="Y96" s="197">
        <v>0</v>
      </c>
      <c r="Z96" s="197">
        <v>114.16</v>
      </c>
      <c r="AA96" s="197">
        <v>18.25</v>
      </c>
      <c r="AB96" s="197">
        <v>0</v>
      </c>
      <c r="AC96" s="197">
        <v>15.59</v>
      </c>
      <c r="AD96" s="197">
        <v>0</v>
      </c>
      <c r="AE96" s="197">
        <v>0</v>
      </c>
      <c r="AF96" s="197">
        <v>0</v>
      </c>
      <c r="AG96" s="197">
        <v>45.26</v>
      </c>
      <c r="AH96" s="197">
        <v>0</v>
      </c>
      <c r="AI96" s="197">
        <v>0</v>
      </c>
      <c r="AJ96" s="197">
        <v>0</v>
      </c>
      <c r="AK96" s="197">
        <v>99.62</v>
      </c>
      <c r="AL96" s="197">
        <v>0</v>
      </c>
      <c r="AM96" s="197">
        <v>0</v>
      </c>
      <c r="AN96" s="197">
        <v>0</v>
      </c>
      <c r="AO96" s="197">
        <v>0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</row>
    <row r="97" spans="1:4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270</v>
      </c>
      <c r="L97" s="197">
        <v>0</v>
      </c>
      <c r="M97" s="197">
        <v>61.25</v>
      </c>
      <c r="N97" s="197">
        <v>49.83</v>
      </c>
      <c r="O97" s="197">
        <v>70.39</v>
      </c>
      <c r="P97" s="197">
        <v>12.67</v>
      </c>
      <c r="Q97" s="197">
        <v>3.89</v>
      </c>
      <c r="R97" s="197">
        <v>8.64</v>
      </c>
      <c r="S97" s="197">
        <v>5.6</v>
      </c>
      <c r="T97" s="197">
        <v>0</v>
      </c>
      <c r="U97" s="197">
        <v>59.75</v>
      </c>
      <c r="V97" s="197">
        <v>0</v>
      </c>
      <c r="W97" s="197">
        <v>0</v>
      </c>
      <c r="X97" s="197">
        <v>62.23</v>
      </c>
      <c r="Y97" s="197">
        <v>0</v>
      </c>
      <c r="Z97" s="197">
        <v>92.21</v>
      </c>
      <c r="AA97" s="197">
        <v>18.25</v>
      </c>
      <c r="AB97" s="197">
        <v>0</v>
      </c>
      <c r="AC97" s="197">
        <v>15.59</v>
      </c>
      <c r="AD97" s="197">
        <v>0</v>
      </c>
      <c r="AE97" s="197">
        <v>0</v>
      </c>
      <c r="AF97" s="197">
        <v>0</v>
      </c>
      <c r="AG97" s="197">
        <v>45.26</v>
      </c>
      <c r="AH97" s="197">
        <v>0</v>
      </c>
      <c r="AI97" s="197">
        <v>0</v>
      </c>
      <c r="AJ97" s="197">
        <v>0</v>
      </c>
      <c r="AK97" s="197">
        <v>99.62</v>
      </c>
      <c r="AL97" s="197">
        <v>0</v>
      </c>
      <c r="AM97" s="197">
        <v>0</v>
      </c>
      <c r="AN97" s="197">
        <v>0</v>
      </c>
      <c r="AO97" s="197">
        <v>0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</row>
    <row r="98" spans="1:4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270</v>
      </c>
      <c r="L98" s="197">
        <v>0</v>
      </c>
      <c r="M98" s="197">
        <v>61.25</v>
      </c>
      <c r="N98" s="197">
        <v>49.83</v>
      </c>
      <c r="O98" s="197">
        <v>70.39</v>
      </c>
      <c r="P98" s="197">
        <v>12.67</v>
      </c>
      <c r="Q98" s="197">
        <v>3.89</v>
      </c>
      <c r="R98" s="197">
        <v>8.64</v>
      </c>
      <c r="S98" s="197">
        <v>5.6</v>
      </c>
      <c r="T98" s="197">
        <v>0</v>
      </c>
      <c r="U98" s="197">
        <v>59.75</v>
      </c>
      <c r="V98" s="197">
        <v>0</v>
      </c>
      <c r="W98" s="197">
        <v>0</v>
      </c>
      <c r="X98" s="197">
        <v>56.67</v>
      </c>
      <c r="Y98" s="197">
        <v>0</v>
      </c>
      <c r="Z98" s="197">
        <v>76.84</v>
      </c>
      <c r="AA98" s="197">
        <v>18.25</v>
      </c>
      <c r="AB98" s="197">
        <v>0</v>
      </c>
      <c r="AC98" s="197">
        <v>15.59</v>
      </c>
      <c r="AD98" s="197">
        <v>0</v>
      </c>
      <c r="AE98" s="197">
        <v>0</v>
      </c>
      <c r="AF98" s="197">
        <v>0</v>
      </c>
      <c r="AG98" s="197">
        <v>45.26</v>
      </c>
      <c r="AH98" s="197">
        <v>0</v>
      </c>
      <c r="AI98" s="197">
        <v>0</v>
      </c>
      <c r="AJ98" s="197">
        <v>0</v>
      </c>
      <c r="AK98" s="197">
        <v>75</v>
      </c>
      <c r="AL98" s="197">
        <v>0</v>
      </c>
      <c r="AM98" s="197">
        <v>0</v>
      </c>
      <c r="AN98" s="197">
        <v>0</v>
      </c>
      <c r="AO98" s="197">
        <v>0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9.6320675000000016</v>
      </c>
      <c r="L99">
        <f t="shared" si="0"/>
        <v>9.1247500000000079E-2</v>
      </c>
      <c r="M99">
        <f t="shared" si="0"/>
        <v>1.2257574999999998</v>
      </c>
      <c r="N99">
        <f t="shared" si="0"/>
        <v>1.0310274999999991</v>
      </c>
      <c r="O99">
        <f t="shared" si="0"/>
        <v>1.5442400000000018</v>
      </c>
      <c r="P99">
        <f t="shared" si="0"/>
        <v>0.30471500000000024</v>
      </c>
      <c r="Q99">
        <f t="shared" si="0"/>
        <v>0.18303000000000011</v>
      </c>
      <c r="R99">
        <f t="shared" si="0"/>
        <v>0.36766000000000065</v>
      </c>
      <c r="S99">
        <f t="shared" si="0"/>
        <v>0.22854999999999992</v>
      </c>
      <c r="T99">
        <f t="shared" si="0"/>
        <v>0</v>
      </c>
      <c r="U99">
        <f t="shared" si="0"/>
        <v>1.4339999999999999</v>
      </c>
      <c r="V99">
        <f t="shared" si="0"/>
        <v>0</v>
      </c>
      <c r="W99">
        <f t="shared" si="0"/>
        <v>0</v>
      </c>
      <c r="X99">
        <f t="shared" si="0"/>
        <v>1.2391449999999988</v>
      </c>
      <c r="Y99">
        <f t="shared" si="0"/>
        <v>0</v>
      </c>
      <c r="Z99">
        <f t="shared" si="0"/>
        <v>2.5331849999999956</v>
      </c>
      <c r="AA99">
        <f t="shared" si="0"/>
        <v>0.77672499999999955</v>
      </c>
      <c r="AB99">
        <f t="shared" si="0"/>
        <v>0</v>
      </c>
      <c r="AC99">
        <f t="shared" si="0"/>
        <v>0.35828499999999935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1.088320000000002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2.2343600000000006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0.32452749999999997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85.62</v>
      </c>
      <c r="L3" s="197">
        <v>7.68</v>
      </c>
      <c r="M3" s="197">
        <v>0</v>
      </c>
      <c r="N3" s="197">
        <v>28.82</v>
      </c>
      <c r="O3" s="197">
        <v>48.39</v>
      </c>
      <c r="P3" s="197">
        <v>48.74</v>
      </c>
      <c r="Q3" s="197">
        <v>1.92</v>
      </c>
      <c r="R3" s="197">
        <v>5.27</v>
      </c>
      <c r="S3" s="197">
        <v>3.24</v>
      </c>
      <c r="T3" s="197">
        <v>0</v>
      </c>
      <c r="U3" s="197">
        <v>318.42</v>
      </c>
      <c r="V3" s="197">
        <v>0</v>
      </c>
      <c r="W3" s="197">
        <v>0</v>
      </c>
      <c r="X3" s="197">
        <v>35.99</v>
      </c>
      <c r="Y3" s="197">
        <v>0</v>
      </c>
      <c r="Z3" s="197">
        <v>48.02</v>
      </c>
      <c r="AA3" s="197">
        <v>9.61</v>
      </c>
      <c r="AB3" s="197">
        <v>0</v>
      </c>
      <c r="AC3" s="197">
        <v>5.4</v>
      </c>
      <c r="AD3" s="197">
        <v>0</v>
      </c>
      <c r="AE3" s="197">
        <v>0</v>
      </c>
      <c r="AF3" s="197">
        <v>0</v>
      </c>
      <c r="AG3" s="197">
        <v>25.39</v>
      </c>
      <c r="AH3" s="197">
        <v>0</v>
      </c>
      <c r="AI3" s="197">
        <v>0</v>
      </c>
      <c r="AJ3" s="197">
        <v>0</v>
      </c>
      <c r="AK3" s="197">
        <v>49.92</v>
      </c>
      <c r="AL3" s="197">
        <v>0</v>
      </c>
      <c r="AM3" s="197">
        <v>0</v>
      </c>
      <c r="AN3" s="197">
        <v>0</v>
      </c>
      <c r="AO3" s="197">
        <v>0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</row>
    <row r="4" spans="1:4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85.62</v>
      </c>
      <c r="L4" s="197">
        <v>7.68</v>
      </c>
      <c r="M4" s="197">
        <v>0</v>
      </c>
      <c r="N4" s="197">
        <v>28.82</v>
      </c>
      <c r="O4" s="197">
        <v>48.39</v>
      </c>
      <c r="P4" s="197">
        <v>48.74</v>
      </c>
      <c r="Q4" s="197">
        <v>1.92</v>
      </c>
      <c r="R4" s="197">
        <v>5.27</v>
      </c>
      <c r="S4" s="197">
        <v>3.24</v>
      </c>
      <c r="T4" s="197">
        <v>0</v>
      </c>
      <c r="U4" s="197">
        <v>318.42</v>
      </c>
      <c r="V4" s="197">
        <v>0</v>
      </c>
      <c r="W4" s="197">
        <v>0</v>
      </c>
      <c r="X4" s="197">
        <v>36</v>
      </c>
      <c r="Y4" s="197">
        <v>0</v>
      </c>
      <c r="Z4" s="197">
        <v>48.02</v>
      </c>
      <c r="AA4" s="197">
        <v>9.61</v>
      </c>
      <c r="AB4" s="197">
        <v>0</v>
      </c>
      <c r="AC4" s="197">
        <v>5.4</v>
      </c>
      <c r="AD4" s="197">
        <v>0</v>
      </c>
      <c r="AE4" s="197">
        <v>0</v>
      </c>
      <c r="AF4" s="197">
        <v>0</v>
      </c>
      <c r="AG4" s="197">
        <v>25.39</v>
      </c>
      <c r="AH4" s="197">
        <v>0</v>
      </c>
      <c r="AI4" s="197">
        <v>0</v>
      </c>
      <c r="AJ4" s="197">
        <v>0</v>
      </c>
      <c r="AK4" s="197">
        <v>49.92</v>
      </c>
      <c r="AL4" s="197">
        <v>0</v>
      </c>
      <c r="AM4" s="197">
        <v>0</v>
      </c>
      <c r="AN4" s="197">
        <v>0</v>
      </c>
      <c r="AO4" s="197">
        <v>0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</row>
    <row r="5" spans="1:4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85.62</v>
      </c>
      <c r="L5" s="197">
        <v>7.68</v>
      </c>
      <c r="M5" s="197">
        <v>0</v>
      </c>
      <c r="N5" s="197">
        <v>28.82</v>
      </c>
      <c r="O5" s="197">
        <v>48.39</v>
      </c>
      <c r="P5" s="197">
        <v>48.74</v>
      </c>
      <c r="Q5" s="197">
        <v>1.92</v>
      </c>
      <c r="R5" s="197">
        <v>5.27</v>
      </c>
      <c r="S5" s="197">
        <v>3.24</v>
      </c>
      <c r="T5" s="197">
        <v>0</v>
      </c>
      <c r="U5" s="197">
        <v>318.42</v>
      </c>
      <c r="V5" s="197">
        <v>0</v>
      </c>
      <c r="W5" s="197">
        <v>0</v>
      </c>
      <c r="X5" s="197">
        <v>36.69</v>
      </c>
      <c r="Y5" s="197">
        <v>0</v>
      </c>
      <c r="Z5" s="197">
        <v>48.02</v>
      </c>
      <c r="AA5" s="197">
        <v>9.61</v>
      </c>
      <c r="AB5" s="197">
        <v>0</v>
      </c>
      <c r="AC5" s="197">
        <v>5.4</v>
      </c>
      <c r="AD5" s="197">
        <v>0</v>
      </c>
      <c r="AE5" s="197">
        <v>0</v>
      </c>
      <c r="AF5" s="197">
        <v>0</v>
      </c>
      <c r="AG5" s="197">
        <v>25.39</v>
      </c>
      <c r="AH5" s="197">
        <v>0</v>
      </c>
      <c r="AI5" s="197">
        <v>0</v>
      </c>
      <c r="AJ5" s="197">
        <v>0</v>
      </c>
      <c r="AK5" s="197">
        <v>49.92</v>
      </c>
      <c r="AL5" s="197">
        <v>0</v>
      </c>
      <c r="AM5" s="197">
        <v>0</v>
      </c>
      <c r="AN5" s="197">
        <v>0</v>
      </c>
      <c r="AO5" s="197">
        <v>0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</row>
    <row r="6" spans="1:4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85.62</v>
      </c>
      <c r="L6" s="197">
        <v>7.68</v>
      </c>
      <c r="M6" s="197">
        <v>0</v>
      </c>
      <c r="N6" s="197">
        <v>28.81</v>
      </c>
      <c r="O6" s="197">
        <v>48.39</v>
      </c>
      <c r="P6" s="197">
        <v>48.74</v>
      </c>
      <c r="Q6" s="197">
        <v>1.92</v>
      </c>
      <c r="R6" s="197">
        <v>5.27</v>
      </c>
      <c r="S6" s="197">
        <v>3.24</v>
      </c>
      <c r="T6" s="197">
        <v>0</v>
      </c>
      <c r="U6" s="197">
        <v>318.42</v>
      </c>
      <c r="V6" s="197">
        <v>0</v>
      </c>
      <c r="W6" s="197">
        <v>0</v>
      </c>
      <c r="X6" s="197">
        <v>36.79</v>
      </c>
      <c r="Y6" s="197">
        <v>0</v>
      </c>
      <c r="Z6" s="197">
        <v>48.02</v>
      </c>
      <c r="AA6" s="197">
        <v>9.61</v>
      </c>
      <c r="AB6" s="197">
        <v>0</v>
      </c>
      <c r="AC6" s="197">
        <v>5.4</v>
      </c>
      <c r="AD6" s="197">
        <v>0</v>
      </c>
      <c r="AE6" s="197">
        <v>0</v>
      </c>
      <c r="AF6" s="197">
        <v>0</v>
      </c>
      <c r="AG6" s="197">
        <v>25.39</v>
      </c>
      <c r="AH6" s="197">
        <v>0</v>
      </c>
      <c r="AI6" s="197">
        <v>0</v>
      </c>
      <c r="AJ6" s="197">
        <v>0</v>
      </c>
      <c r="AK6" s="197">
        <v>49.92</v>
      </c>
      <c r="AL6" s="197">
        <v>0</v>
      </c>
      <c r="AM6" s="197">
        <v>0</v>
      </c>
      <c r="AN6" s="197">
        <v>0</v>
      </c>
      <c r="AO6" s="197">
        <v>0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</row>
    <row r="7" spans="1:4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85.62</v>
      </c>
      <c r="L7" s="197">
        <v>7.68</v>
      </c>
      <c r="M7" s="197">
        <v>0</v>
      </c>
      <c r="N7" s="197">
        <v>28.81</v>
      </c>
      <c r="O7" s="197">
        <v>49.25</v>
      </c>
      <c r="P7" s="197">
        <v>48.74</v>
      </c>
      <c r="Q7" s="197">
        <v>1.92</v>
      </c>
      <c r="R7" s="197">
        <v>5.42</v>
      </c>
      <c r="S7" s="197">
        <v>3.36</v>
      </c>
      <c r="T7" s="197">
        <v>0</v>
      </c>
      <c r="U7" s="197">
        <v>318.42</v>
      </c>
      <c r="V7" s="197">
        <v>0</v>
      </c>
      <c r="W7" s="197">
        <v>0</v>
      </c>
      <c r="X7" s="197">
        <v>37.17</v>
      </c>
      <c r="Y7" s="197">
        <v>0</v>
      </c>
      <c r="Z7" s="197">
        <v>48.02</v>
      </c>
      <c r="AA7" s="197">
        <v>9.61</v>
      </c>
      <c r="AB7" s="197">
        <v>0</v>
      </c>
      <c r="AC7" s="197">
        <v>5.4</v>
      </c>
      <c r="AD7" s="197">
        <v>0</v>
      </c>
      <c r="AE7" s="197">
        <v>0</v>
      </c>
      <c r="AF7" s="197">
        <v>0</v>
      </c>
      <c r="AG7" s="197">
        <v>25.39</v>
      </c>
      <c r="AH7" s="197">
        <v>0</v>
      </c>
      <c r="AI7" s="197">
        <v>0</v>
      </c>
      <c r="AJ7" s="197">
        <v>0</v>
      </c>
      <c r="AK7" s="197">
        <v>49.92</v>
      </c>
      <c r="AL7" s="197">
        <v>0</v>
      </c>
      <c r="AM7" s="197">
        <v>0</v>
      </c>
      <c r="AN7" s="197">
        <v>0</v>
      </c>
      <c r="AO7" s="197">
        <v>0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</row>
    <row r="8" spans="1:4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85.62</v>
      </c>
      <c r="L8" s="197">
        <v>7.68</v>
      </c>
      <c r="M8" s="197">
        <v>0</v>
      </c>
      <c r="N8" s="197">
        <v>28.81</v>
      </c>
      <c r="O8" s="197">
        <v>48.39</v>
      </c>
      <c r="P8" s="197">
        <v>48.74</v>
      </c>
      <c r="Q8" s="197">
        <v>1.92</v>
      </c>
      <c r="R8" s="197">
        <v>5.42</v>
      </c>
      <c r="S8" s="197">
        <v>3.36</v>
      </c>
      <c r="T8" s="197">
        <v>0</v>
      </c>
      <c r="U8" s="197">
        <v>318.42</v>
      </c>
      <c r="V8" s="197">
        <v>0</v>
      </c>
      <c r="W8" s="197">
        <v>0</v>
      </c>
      <c r="X8" s="197">
        <v>37.17</v>
      </c>
      <c r="Y8" s="197">
        <v>0</v>
      </c>
      <c r="Z8" s="197">
        <v>48.02</v>
      </c>
      <c r="AA8" s="197">
        <v>9.61</v>
      </c>
      <c r="AB8" s="197">
        <v>0</v>
      </c>
      <c r="AC8" s="197">
        <v>5.4</v>
      </c>
      <c r="AD8" s="197">
        <v>0</v>
      </c>
      <c r="AE8" s="197">
        <v>0</v>
      </c>
      <c r="AF8" s="197">
        <v>0</v>
      </c>
      <c r="AG8" s="197">
        <v>25.39</v>
      </c>
      <c r="AH8" s="197">
        <v>0</v>
      </c>
      <c r="AI8" s="197">
        <v>0</v>
      </c>
      <c r="AJ8" s="197">
        <v>0</v>
      </c>
      <c r="AK8" s="197">
        <v>49.92</v>
      </c>
      <c r="AL8" s="197">
        <v>0</v>
      </c>
      <c r="AM8" s="197">
        <v>0</v>
      </c>
      <c r="AN8" s="197">
        <v>0</v>
      </c>
      <c r="AO8" s="197">
        <v>0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</row>
    <row r="9" spans="1:4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85.62</v>
      </c>
      <c r="L9" s="197">
        <v>7.68</v>
      </c>
      <c r="M9" s="197">
        <v>0</v>
      </c>
      <c r="N9" s="197">
        <v>28.81</v>
      </c>
      <c r="O9" s="197">
        <v>48.39</v>
      </c>
      <c r="P9" s="197">
        <v>48.74</v>
      </c>
      <c r="Q9" s="197">
        <v>1.92</v>
      </c>
      <c r="R9" s="197">
        <v>5.42</v>
      </c>
      <c r="S9" s="197">
        <v>3.36</v>
      </c>
      <c r="T9" s="197">
        <v>0</v>
      </c>
      <c r="U9" s="197">
        <v>318.42</v>
      </c>
      <c r="V9" s="197">
        <v>0</v>
      </c>
      <c r="W9" s="197">
        <v>0</v>
      </c>
      <c r="X9" s="197">
        <v>37.32</v>
      </c>
      <c r="Y9" s="197">
        <v>0</v>
      </c>
      <c r="Z9" s="197">
        <v>48.02</v>
      </c>
      <c r="AA9" s="197">
        <v>9.61</v>
      </c>
      <c r="AB9" s="197">
        <v>0</v>
      </c>
      <c r="AC9" s="197">
        <v>5.4</v>
      </c>
      <c r="AD9" s="197">
        <v>0</v>
      </c>
      <c r="AE9" s="197">
        <v>0</v>
      </c>
      <c r="AF9" s="197">
        <v>0</v>
      </c>
      <c r="AG9" s="197">
        <v>25.87</v>
      </c>
      <c r="AH9" s="197">
        <v>0</v>
      </c>
      <c r="AI9" s="197">
        <v>0</v>
      </c>
      <c r="AJ9" s="197">
        <v>0</v>
      </c>
      <c r="AK9" s="197">
        <v>49.92</v>
      </c>
      <c r="AL9" s="197">
        <v>0</v>
      </c>
      <c r="AM9" s="197">
        <v>0</v>
      </c>
      <c r="AN9" s="197">
        <v>0</v>
      </c>
      <c r="AO9" s="197">
        <v>0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</row>
    <row r="10" spans="1:4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85.62</v>
      </c>
      <c r="L10" s="197">
        <v>7.68</v>
      </c>
      <c r="M10" s="197">
        <v>0</v>
      </c>
      <c r="N10" s="197">
        <v>28.81</v>
      </c>
      <c r="O10" s="197">
        <v>48.39</v>
      </c>
      <c r="P10" s="197">
        <v>48.74</v>
      </c>
      <c r="Q10" s="197">
        <v>1.92</v>
      </c>
      <c r="R10" s="197">
        <v>5.42</v>
      </c>
      <c r="S10" s="197">
        <v>3.36</v>
      </c>
      <c r="T10" s="197">
        <v>0</v>
      </c>
      <c r="U10" s="197">
        <v>318.42</v>
      </c>
      <c r="V10" s="197">
        <v>0</v>
      </c>
      <c r="W10" s="197">
        <v>0</v>
      </c>
      <c r="X10" s="197">
        <v>37.32</v>
      </c>
      <c r="Y10" s="197">
        <v>0</v>
      </c>
      <c r="Z10" s="197">
        <v>48.02</v>
      </c>
      <c r="AA10" s="197">
        <v>9.61</v>
      </c>
      <c r="AB10" s="197">
        <v>0</v>
      </c>
      <c r="AC10" s="197">
        <v>5.4</v>
      </c>
      <c r="AD10" s="197">
        <v>0</v>
      </c>
      <c r="AE10" s="197">
        <v>0</v>
      </c>
      <c r="AF10" s="197">
        <v>0</v>
      </c>
      <c r="AG10" s="197">
        <v>25.39</v>
      </c>
      <c r="AH10" s="197">
        <v>0</v>
      </c>
      <c r="AI10" s="197">
        <v>0</v>
      </c>
      <c r="AJ10" s="197">
        <v>0</v>
      </c>
      <c r="AK10" s="197">
        <v>49.92</v>
      </c>
      <c r="AL10" s="197">
        <v>0</v>
      </c>
      <c r="AM10" s="197">
        <v>0</v>
      </c>
      <c r="AN10" s="197">
        <v>0</v>
      </c>
      <c r="AO10" s="197">
        <v>0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</row>
    <row r="11" spans="1:4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85.62</v>
      </c>
      <c r="L11" s="197">
        <v>7.68</v>
      </c>
      <c r="M11" s="197">
        <v>0</v>
      </c>
      <c r="N11" s="197">
        <v>28.81</v>
      </c>
      <c r="O11" s="197">
        <v>48.39</v>
      </c>
      <c r="P11" s="197">
        <v>48.74</v>
      </c>
      <c r="Q11" s="197">
        <v>1.92</v>
      </c>
      <c r="R11" s="197">
        <v>5.42</v>
      </c>
      <c r="S11" s="197">
        <v>3.36</v>
      </c>
      <c r="T11" s="197">
        <v>0</v>
      </c>
      <c r="U11" s="197">
        <v>318.42</v>
      </c>
      <c r="V11" s="197">
        <v>0</v>
      </c>
      <c r="W11" s="197">
        <v>0</v>
      </c>
      <c r="X11" s="197">
        <v>37.35</v>
      </c>
      <c r="Y11" s="197">
        <v>0</v>
      </c>
      <c r="Z11" s="197">
        <v>48.02</v>
      </c>
      <c r="AA11" s="197">
        <v>9.61</v>
      </c>
      <c r="AB11" s="197">
        <v>0</v>
      </c>
      <c r="AC11" s="197">
        <v>5.4</v>
      </c>
      <c r="AD11" s="197">
        <v>0</v>
      </c>
      <c r="AE11" s="197">
        <v>0</v>
      </c>
      <c r="AF11" s="197">
        <v>0</v>
      </c>
      <c r="AG11" s="197">
        <v>25.39</v>
      </c>
      <c r="AH11" s="197">
        <v>0</v>
      </c>
      <c r="AI11" s="197">
        <v>0</v>
      </c>
      <c r="AJ11" s="197">
        <v>0</v>
      </c>
      <c r="AK11" s="197">
        <v>49.92</v>
      </c>
      <c r="AL11" s="197">
        <v>0</v>
      </c>
      <c r="AM11" s="197">
        <v>0</v>
      </c>
      <c r="AN11" s="197">
        <v>0</v>
      </c>
      <c r="AO11" s="197">
        <v>0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</row>
    <row r="12" spans="1:4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85.62</v>
      </c>
      <c r="L12" s="197">
        <v>7.68</v>
      </c>
      <c r="M12" s="197">
        <v>0</v>
      </c>
      <c r="N12" s="197">
        <v>28.81</v>
      </c>
      <c r="O12" s="197">
        <v>48.39</v>
      </c>
      <c r="P12" s="197">
        <v>48.74</v>
      </c>
      <c r="Q12" s="197">
        <v>1.92</v>
      </c>
      <c r="R12" s="197">
        <v>5.42</v>
      </c>
      <c r="S12" s="197">
        <v>3.36</v>
      </c>
      <c r="T12" s="197">
        <v>0</v>
      </c>
      <c r="U12" s="197">
        <v>318.42</v>
      </c>
      <c r="V12" s="197">
        <v>0</v>
      </c>
      <c r="W12" s="197">
        <v>0</v>
      </c>
      <c r="X12" s="197">
        <v>37.35</v>
      </c>
      <c r="Y12" s="197">
        <v>0</v>
      </c>
      <c r="Z12" s="197">
        <v>48.02</v>
      </c>
      <c r="AA12" s="197">
        <v>9.61</v>
      </c>
      <c r="AB12" s="197">
        <v>0</v>
      </c>
      <c r="AC12" s="197">
        <v>5.4</v>
      </c>
      <c r="AD12" s="197">
        <v>0</v>
      </c>
      <c r="AE12" s="197">
        <v>0</v>
      </c>
      <c r="AF12" s="197">
        <v>0</v>
      </c>
      <c r="AG12" s="197">
        <v>25.39</v>
      </c>
      <c r="AH12" s="197">
        <v>0</v>
      </c>
      <c r="AI12" s="197">
        <v>0</v>
      </c>
      <c r="AJ12" s="197">
        <v>0</v>
      </c>
      <c r="AK12" s="197">
        <v>49.92</v>
      </c>
      <c r="AL12" s="197">
        <v>0</v>
      </c>
      <c r="AM12" s="197">
        <v>0</v>
      </c>
      <c r="AN12" s="197">
        <v>0</v>
      </c>
      <c r="AO12" s="197">
        <v>0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</row>
    <row r="13" spans="1:4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85.62</v>
      </c>
      <c r="L13" s="197">
        <v>7.68</v>
      </c>
      <c r="M13" s="197">
        <v>0</v>
      </c>
      <c r="N13" s="197">
        <v>28.81</v>
      </c>
      <c r="O13" s="197">
        <v>48.39</v>
      </c>
      <c r="P13" s="197">
        <v>48.74</v>
      </c>
      <c r="Q13" s="197">
        <v>1.92</v>
      </c>
      <c r="R13" s="197">
        <v>5.42</v>
      </c>
      <c r="S13" s="197">
        <v>3.36</v>
      </c>
      <c r="T13" s="197">
        <v>0</v>
      </c>
      <c r="U13" s="197">
        <v>318.42</v>
      </c>
      <c r="V13" s="197">
        <v>0</v>
      </c>
      <c r="W13" s="197">
        <v>0</v>
      </c>
      <c r="X13" s="197">
        <v>37.35</v>
      </c>
      <c r="Y13" s="197">
        <v>0</v>
      </c>
      <c r="Z13" s="197">
        <v>48.02</v>
      </c>
      <c r="AA13" s="197">
        <v>9.61</v>
      </c>
      <c r="AB13" s="197">
        <v>0</v>
      </c>
      <c r="AC13" s="197">
        <v>5.4</v>
      </c>
      <c r="AD13" s="197">
        <v>0</v>
      </c>
      <c r="AE13" s="197">
        <v>0</v>
      </c>
      <c r="AF13" s="197">
        <v>0</v>
      </c>
      <c r="AG13" s="197">
        <v>25.39</v>
      </c>
      <c r="AH13" s="197">
        <v>0</v>
      </c>
      <c r="AI13" s="197">
        <v>0</v>
      </c>
      <c r="AJ13" s="197">
        <v>0</v>
      </c>
      <c r="AK13" s="197">
        <v>49.92</v>
      </c>
      <c r="AL13" s="197">
        <v>0</v>
      </c>
      <c r="AM13" s="197">
        <v>0</v>
      </c>
      <c r="AN13" s="197">
        <v>0</v>
      </c>
      <c r="AO13" s="197">
        <v>0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</row>
    <row r="14" spans="1:4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85.62</v>
      </c>
      <c r="L14" s="197">
        <v>7.68</v>
      </c>
      <c r="M14" s="197">
        <v>0</v>
      </c>
      <c r="N14" s="197">
        <v>28.81</v>
      </c>
      <c r="O14" s="197">
        <v>48.39</v>
      </c>
      <c r="P14" s="197">
        <v>48.74</v>
      </c>
      <c r="Q14" s="197">
        <v>1.92</v>
      </c>
      <c r="R14" s="197">
        <v>5.42</v>
      </c>
      <c r="S14" s="197">
        <v>3.36</v>
      </c>
      <c r="T14" s="197">
        <v>0</v>
      </c>
      <c r="U14" s="197">
        <v>318.42</v>
      </c>
      <c r="V14" s="197">
        <v>0</v>
      </c>
      <c r="W14" s="197">
        <v>0</v>
      </c>
      <c r="X14" s="197">
        <v>37.35</v>
      </c>
      <c r="Y14" s="197">
        <v>0</v>
      </c>
      <c r="Z14" s="197">
        <v>48.02</v>
      </c>
      <c r="AA14" s="197">
        <v>9.61</v>
      </c>
      <c r="AB14" s="197">
        <v>0</v>
      </c>
      <c r="AC14" s="197">
        <v>5.4</v>
      </c>
      <c r="AD14" s="197">
        <v>0</v>
      </c>
      <c r="AE14" s="197">
        <v>0</v>
      </c>
      <c r="AF14" s="197">
        <v>0</v>
      </c>
      <c r="AG14" s="197">
        <v>25.39</v>
      </c>
      <c r="AH14" s="197">
        <v>0</v>
      </c>
      <c r="AI14" s="197">
        <v>0</v>
      </c>
      <c r="AJ14" s="197">
        <v>0</v>
      </c>
      <c r="AK14" s="197">
        <v>49.92</v>
      </c>
      <c r="AL14" s="197">
        <v>0</v>
      </c>
      <c r="AM14" s="197">
        <v>0</v>
      </c>
      <c r="AN14" s="197">
        <v>0</v>
      </c>
      <c r="AO14" s="197">
        <v>0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</row>
    <row r="15" spans="1:4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85.62</v>
      </c>
      <c r="L15" s="197">
        <v>7.68</v>
      </c>
      <c r="M15" s="197">
        <v>0</v>
      </c>
      <c r="N15" s="197">
        <v>28.81</v>
      </c>
      <c r="O15" s="197">
        <v>48.39</v>
      </c>
      <c r="P15" s="197">
        <v>48.74</v>
      </c>
      <c r="Q15" s="197">
        <v>1.92</v>
      </c>
      <c r="R15" s="197">
        <v>5.42</v>
      </c>
      <c r="S15" s="197">
        <v>3.36</v>
      </c>
      <c r="T15" s="197">
        <v>0</v>
      </c>
      <c r="U15" s="197">
        <v>318.42</v>
      </c>
      <c r="V15" s="197">
        <v>0</v>
      </c>
      <c r="W15" s="197">
        <v>0</v>
      </c>
      <c r="X15" s="197">
        <v>37.35</v>
      </c>
      <c r="Y15" s="197">
        <v>0</v>
      </c>
      <c r="Z15" s="197">
        <v>48.02</v>
      </c>
      <c r="AA15" s="197">
        <v>9.61</v>
      </c>
      <c r="AB15" s="197">
        <v>0</v>
      </c>
      <c r="AC15" s="197">
        <v>5.4</v>
      </c>
      <c r="AD15" s="197">
        <v>0</v>
      </c>
      <c r="AE15" s="197">
        <v>0</v>
      </c>
      <c r="AF15" s="197">
        <v>0</v>
      </c>
      <c r="AG15" s="197">
        <v>25.87</v>
      </c>
      <c r="AH15" s="197">
        <v>0</v>
      </c>
      <c r="AI15" s="197">
        <v>0</v>
      </c>
      <c r="AJ15" s="197">
        <v>0</v>
      </c>
      <c r="AK15" s="197">
        <v>49.92</v>
      </c>
      <c r="AL15" s="197">
        <v>0</v>
      </c>
      <c r="AM15" s="197">
        <v>0</v>
      </c>
      <c r="AN15" s="197">
        <v>0</v>
      </c>
      <c r="AO15" s="197">
        <v>0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</row>
    <row r="16" spans="1:4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85.62</v>
      </c>
      <c r="L16" s="197">
        <v>7.68</v>
      </c>
      <c r="M16" s="197">
        <v>0</v>
      </c>
      <c r="N16" s="197">
        <v>28.81</v>
      </c>
      <c r="O16" s="197">
        <v>48.39</v>
      </c>
      <c r="P16" s="197">
        <v>48.74</v>
      </c>
      <c r="Q16" s="197">
        <v>1.92</v>
      </c>
      <c r="R16" s="197">
        <v>5.42</v>
      </c>
      <c r="S16" s="197">
        <v>3.36</v>
      </c>
      <c r="T16" s="197">
        <v>0</v>
      </c>
      <c r="U16" s="197">
        <v>318.42</v>
      </c>
      <c r="V16" s="197">
        <v>0</v>
      </c>
      <c r="W16" s="197">
        <v>0</v>
      </c>
      <c r="X16" s="197">
        <v>37.35</v>
      </c>
      <c r="Y16" s="197">
        <v>0</v>
      </c>
      <c r="Z16" s="197">
        <v>48.02</v>
      </c>
      <c r="AA16" s="197">
        <v>9.61</v>
      </c>
      <c r="AB16" s="197">
        <v>0</v>
      </c>
      <c r="AC16" s="197">
        <v>5.4</v>
      </c>
      <c r="AD16" s="197">
        <v>0</v>
      </c>
      <c r="AE16" s="197">
        <v>0</v>
      </c>
      <c r="AF16" s="197">
        <v>0</v>
      </c>
      <c r="AG16" s="197">
        <v>25.39</v>
      </c>
      <c r="AH16" s="197">
        <v>0</v>
      </c>
      <c r="AI16" s="197">
        <v>0</v>
      </c>
      <c r="AJ16" s="197">
        <v>0</v>
      </c>
      <c r="AK16" s="197">
        <v>49.92</v>
      </c>
      <c r="AL16" s="197">
        <v>0</v>
      </c>
      <c r="AM16" s="197">
        <v>0</v>
      </c>
      <c r="AN16" s="197">
        <v>0</v>
      </c>
      <c r="AO16" s="197">
        <v>0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</row>
    <row r="17" spans="1:4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85.62</v>
      </c>
      <c r="L17" s="197">
        <v>7.68</v>
      </c>
      <c r="M17" s="197">
        <v>0</v>
      </c>
      <c r="N17" s="197">
        <v>28.81</v>
      </c>
      <c r="O17" s="197">
        <v>48.39</v>
      </c>
      <c r="P17" s="197">
        <v>48.74</v>
      </c>
      <c r="Q17" s="197">
        <v>1.92</v>
      </c>
      <c r="R17" s="197">
        <v>5.42</v>
      </c>
      <c r="S17" s="197">
        <v>3.36</v>
      </c>
      <c r="T17" s="197">
        <v>0</v>
      </c>
      <c r="U17" s="197">
        <v>318.42</v>
      </c>
      <c r="V17" s="197">
        <v>0</v>
      </c>
      <c r="W17" s="197">
        <v>0</v>
      </c>
      <c r="X17" s="197">
        <v>37.35</v>
      </c>
      <c r="Y17" s="197">
        <v>0</v>
      </c>
      <c r="Z17" s="197">
        <v>48.02</v>
      </c>
      <c r="AA17" s="197">
        <v>9.61</v>
      </c>
      <c r="AB17" s="197">
        <v>0</v>
      </c>
      <c r="AC17" s="197">
        <v>5.4</v>
      </c>
      <c r="AD17" s="197">
        <v>0</v>
      </c>
      <c r="AE17" s="197">
        <v>0</v>
      </c>
      <c r="AF17" s="197">
        <v>0</v>
      </c>
      <c r="AG17" s="197">
        <v>25.39</v>
      </c>
      <c r="AH17" s="197">
        <v>0</v>
      </c>
      <c r="AI17" s="197">
        <v>0</v>
      </c>
      <c r="AJ17" s="197">
        <v>0</v>
      </c>
      <c r="AK17" s="197">
        <v>49.92</v>
      </c>
      <c r="AL17" s="197">
        <v>0</v>
      </c>
      <c r="AM17" s="197">
        <v>0</v>
      </c>
      <c r="AN17" s="197">
        <v>0</v>
      </c>
      <c r="AO17" s="197">
        <v>0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</row>
    <row r="18" spans="1:4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85.62</v>
      </c>
      <c r="L18" s="197">
        <v>7.68</v>
      </c>
      <c r="M18" s="197">
        <v>0</v>
      </c>
      <c r="N18" s="197">
        <v>28.81</v>
      </c>
      <c r="O18" s="197">
        <v>48.39</v>
      </c>
      <c r="P18" s="197">
        <v>48.74</v>
      </c>
      <c r="Q18" s="197">
        <v>1.92</v>
      </c>
      <c r="R18" s="197">
        <v>5.42</v>
      </c>
      <c r="S18" s="197">
        <v>3.36</v>
      </c>
      <c r="T18" s="197">
        <v>0</v>
      </c>
      <c r="U18" s="197">
        <v>318.42</v>
      </c>
      <c r="V18" s="197">
        <v>0</v>
      </c>
      <c r="W18" s="197">
        <v>0</v>
      </c>
      <c r="X18" s="197">
        <v>37.090000000000003</v>
      </c>
      <c r="Y18" s="197">
        <v>0</v>
      </c>
      <c r="Z18" s="197">
        <v>48.02</v>
      </c>
      <c r="AA18" s="197">
        <v>9.61</v>
      </c>
      <c r="AB18" s="197">
        <v>0</v>
      </c>
      <c r="AC18" s="197">
        <v>5.4</v>
      </c>
      <c r="AD18" s="197">
        <v>0</v>
      </c>
      <c r="AE18" s="197">
        <v>0</v>
      </c>
      <c r="AF18" s="197">
        <v>0</v>
      </c>
      <c r="AG18" s="197">
        <v>25.39</v>
      </c>
      <c r="AH18" s="197">
        <v>0</v>
      </c>
      <c r="AI18" s="197">
        <v>0</v>
      </c>
      <c r="AJ18" s="197">
        <v>0</v>
      </c>
      <c r="AK18" s="197">
        <v>49.92</v>
      </c>
      <c r="AL18" s="197">
        <v>0</v>
      </c>
      <c r="AM18" s="197">
        <v>0</v>
      </c>
      <c r="AN18" s="197">
        <v>0</v>
      </c>
      <c r="AO18" s="197">
        <v>0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</row>
    <row r="19" spans="1:4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85.62</v>
      </c>
      <c r="L19" s="197">
        <v>7.68</v>
      </c>
      <c r="M19" s="197">
        <v>0</v>
      </c>
      <c r="N19" s="197">
        <v>28.81</v>
      </c>
      <c r="O19" s="197">
        <v>48.39</v>
      </c>
      <c r="P19" s="197">
        <v>48.57</v>
      </c>
      <c r="Q19" s="197">
        <v>1.92</v>
      </c>
      <c r="R19" s="197">
        <v>5</v>
      </c>
      <c r="S19" s="197">
        <v>3.24</v>
      </c>
      <c r="T19" s="197">
        <v>0</v>
      </c>
      <c r="U19" s="197">
        <v>318.42</v>
      </c>
      <c r="V19" s="197">
        <v>0</v>
      </c>
      <c r="W19" s="197">
        <v>0</v>
      </c>
      <c r="X19" s="197">
        <v>36.9</v>
      </c>
      <c r="Y19" s="197">
        <v>0</v>
      </c>
      <c r="Z19" s="197">
        <v>48.02</v>
      </c>
      <c r="AA19" s="197">
        <v>9.61</v>
      </c>
      <c r="AB19" s="197">
        <v>0</v>
      </c>
      <c r="AC19" s="197">
        <v>5.4</v>
      </c>
      <c r="AD19" s="197">
        <v>0</v>
      </c>
      <c r="AE19" s="197">
        <v>0</v>
      </c>
      <c r="AF19" s="197">
        <v>0</v>
      </c>
      <c r="AG19" s="197">
        <v>25.39</v>
      </c>
      <c r="AH19" s="197">
        <v>0</v>
      </c>
      <c r="AI19" s="197">
        <v>0</v>
      </c>
      <c r="AJ19" s="197">
        <v>0</v>
      </c>
      <c r="AK19" s="197">
        <v>49.92</v>
      </c>
      <c r="AL19" s="197">
        <v>0</v>
      </c>
      <c r="AM19" s="197">
        <v>0</v>
      </c>
      <c r="AN19" s="197">
        <v>0</v>
      </c>
      <c r="AO19" s="197">
        <v>0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</row>
    <row r="20" spans="1:4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85.62</v>
      </c>
      <c r="L20" s="197">
        <v>7.68</v>
      </c>
      <c r="M20" s="197">
        <v>0</v>
      </c>
      <c r="N20" s="197">
        <v>28.81</v>
      </c>
      <c r="O20" s="197">
        <v>48.39</v>
      </c>
      <c r="P20" s="197">
        <v>48.57</v>
      </c>
      <c r="Q20" s="197">
        <v>1.92</v>
      </c>
      <c r="R20" s="197">
        <v>5</v>
      </c>
      <c r="S20" s="197">
        <v>3.24</v>
      </c>
      <c r="T20" s="197">
        <v>0</v>
      </c>
      <c r="U20" s="197">
        <v>318.42</v>
      </c>
      <c r="V20" s="197">
        <v>0</v>
      </c>
      <c r="W20" s="197">
        <v>0</v>
      </c>
      <c r="X20" s="197">
        <v>36.840000000000003</v>
      </c>
      <c r="Y20" s="197">
        <v>0</v>
      </c>
      <c r="Z20" s="197">
        <v>48.02</v>
      </c>
      <c r="AA20" s="197">
        <v>9.61</v>
      </c>
      <c r="AB20" s="197">
        <v>0</v>
      </c>
      <c r="AC20" s="197">
        <v>5.4</v>
      </c>
      <c r="AD20" s="197">
        <v>0</v>
      </c>
      <c r="AE20" s="197">
        <v>0</v>
      </c>
      <c r="AF20" s="197">
        <v>0</v>
      </c>
      <c r="AG20" s="197">
        <v>25.39</v>
      </c>
      <c r="AH20" s="197">
        <v>0</v>
      </c>
      <c r="AI20" s="197">
        <v>0</v>
      </c>
      <c r="AJ20" s="197">
        <v>0</v>
      </c>
      <c r="AK20" s="197">
        <v>49.92</v>
      </c>
      <c r="AL20" s="197">
        <v>0</v>
      </c>
      <c r="AM20" s="197">
        <v>0</v>
      </c>
      <c r="AN20" s="197">
        <v>0</v>
      </c>
      <c r="AO20" s="197">
        <v>0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</row>
    <row r="21" spans="1:4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85.62</v>
      </c>
      <c r="L21" s="197">
        <v>7.68</v>
      </c>
      <c r="M21" s="197">
        <v>0</v>
      </c>
      <c r="N21" s="197">
        <v>28.81</v>
      </c>
      <c r="O21" s="197">
        <v>48.39</v>
      </c>
      <c r="P21" s="197">
        <v>48.57</v>
      </c>
      <c r="Q21" s="197">
        <v>1.92</v>
      </c>
      <c r="R21" s="197">
        <v>5</v>
      </c>
      <c r="S21" s="197">
        <v>3.24</v>
      </c>
      <c r="T21" s="197">
        <v>0</v>
      </c>
      <c r="U21" s="197">
        <v>318.42</v>
      </c>
      <c r="V21" s="197">
        <v>0</v>
      </c>
      <c r="W21" s="197">
        <v>0</v>
      </c>
      <c r="X21" s="197">
        <v>36.74</v>
      </c>
      <c r="Y21" s="197">
        <v>0</v>
      </c>
      <c r="Z21" s="197">
        <v>48.02</v>
      </c>
      <c r="AA21" s="197">
        <v>9.61</v>
      </c>
      <c r="AB21" s="197">
        <v>0</v>
      </c>
      <c r="AC21" s="197">
        <v>5.4</v>
      </c>
      <c r="AD21" s="197">
        <v>0</v>
      </c>
      <c r="AE21" s="197">
        <v>0</v>
      </c>
      <c r="AF21" s="197">
        <v>0</v>
      </c>
      <c r="AG21" s="197">
        <v>25.87</v>
      </c>
      <c r="AH21" s="197">
        <v>0</v>
      </c>
      <c r="AI21" s="197">
        <v>0</v>
      </c>
      <c r="AJ21" s="197">
        <v>0</v>
      </c>
      <c r="AK21" s="197">
        <v>49.92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</row>
    <row r="22" spans="1:4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85.62</v>
      </c>
      <c r="L22" s="197">
        <v>7.68</v>
      </c>
      <c r="M22" s="197">
        <v>0</v>
      </c>
      <c r="N22" s="197">
        <v>28.81</v>
      </c>
      <c r="O22" s="197">
        <v>48.39</v>
      </c>
      <c r="P22" s="197">
        <v>48.57</v>
      </c>
      <c r="Q22" s="197">
        <v>1.92</v>
      </c>
      <c r="R22" s="197">
        <v>5</v>
      </c>
      <c r="S22" s="197">
        <v>3.24</v>
      </c>
      <c r="T22" s="197">
        <v>0</v>
      </c>
      <c r="U22" s="197">
        <v>318.42</v>
      </c>
      <c r="V22" s="197">
        <v>0</v>
      </c>
      <c r="W22" s="197">
        <v>0</v>
      </c>
      <c r="X22" s="197">
        <v>36.74</v>
      </c>
      <c r="Y22" s="197">
        <v>0</v>
      </c>
      <c r="Z22" s="197">
        <v>48.02</v>
      </c>
      <c r="AA22" s="197">
        <v>9.61</v>
      </c>
      <c r="AB22" s="197">
        <v>0</v>
      </c>
      <c r="AC22" s="197">
        <v>5.4</v>
      </c>
      <c r="AD22" s="197">
        <v>0</v>
      </c>
      <c r="AE22" s="197">
        <v>0</v>
      </c>
      <c r="AF22" s="197">
        <v>0</v>
      </c>
      <c r="AG22" s="197">
        <v>25.39</v>
      </c>
      <c r="AH22" s="197">
        <v>0</v>
      </c>
      <c r="AI22" s="197">
        <v>0</v>
      </c>
      <c r="AJ22" s="197">
        <v>0</v>
      </c>
      <c r="AK22" s="197">
        <v>49.92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</row>
    <row r="23" spans="1:4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85.24</v>
      </c>
      <c r="L23" s="197">
        <v>7.68</v>
      </c>
      <c r="M23" s="197">
        <v>0</v>
      </c>
      <c r="N23" s="197">
        <v>28.81</v>
      </c>
      <c r="O23" s="197">
        <v>45.99</v>
      </c>
      <c r="P23" s="197">
        <v>48.57</v>
      </c>
      <c r="Q23" s="197">
        <v>1.92</v>
      </c>
      <c r="R23" s="197">
        <v>5</v>
      </c>
      <c r="S23" s="197">
        <v>3.04</v>
      </c>
      <c r="T23" s="197">
        <v>0</v>
      </c>
      <c r="U23" s="197">
        <v>318.42</v>
      </c>
      <c r="V23" s="197">
        <v>0</v>
      </c>
      <c r="W23" s="197">
        <v>0</v>
      </c>
      <c r="X23" s="197">
        <v>35.99</v>
      </c>
      <c r="Y23" s="197">
        <v>0</v>
      </c>
      <c r="Z23" s="197">
        <v>66.02</v>
      </c>
      <c r="AA23" s="197">
        <v>9.61</v>
      </c>
      <c r="AB23" s="197">
        <v>0</v>
      </c>
      <c r="AC23" s="197">
        <v>6.4</v>
      </c>
      <c r="AD23" s="197">
        <v>0</v>
      </c>
      <c r="AE23" s="197">
        <v>0</v>
      </c>
      <c r="AF23" s="197">
        <v>0</v>
      </c>
      <c r="AG23" s="197">
        <v>25.39</v>
      </c>
      <c r="AH23" s="197">
        <v>0</v>
      </c>
      <c r="AI23" s="197">
        <v>0</v>
      </c>
      <c r="AJ23" s="197">
        <v>0</v>
      </c>
      <c r="AK23" s="197">
        <v>49.92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</row>
    <row r="24" spans="1:4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85.23</v>
      </c>
      <c r="L24" s="197">
        <v>7.68</v>
      </c>
      <c r="M24" s="197">
        <v>0</v>
      </c>
      <c r="N24" s="197">
        <v>28.81</v>
      </c>
      <c r="O24" s="197">
        <v>48.39</v>
      </c>
      <c r="P24" s="197">
        <v>48.57</v>
      </c>
      <c r="Q24" s="197">
        <v>1.92</v>
      </c>
      <c r="R24" s="197">
        <v>4.8</v>
      </c>
      <c r="S24" s="197">
        <v>3.04</v>
      </c>
      <c r="T24" s="197">
        <v>0</v>
      </c>
      <c r="U24" s="197">
        <v>318.42</v>
      </c>
      <c r="V24" s="197">
        <v>0</v>
      </c>
      <c r="W24" s="197">
        <v>0</v>
      </c>
      <c r="X24" s="197">
        <v>35.99</v>
      </c>
      <c r="Y24" s="197">
        <v>0</v>
      </c>
      <c r="Z24" s="197">
        <v>66.02</v>
      </c>
      <c r="AA24" s="197">
        <v>9.61</v>
      </c>
      <c r="AB24" s="197">
        <v>0</v>
      </c>
      <c r="AC24" s="197">
        <v>6.4</v>
      </c>
      <c r="AD24" s="197">
        <v>0</v>
      </c>
      <c r="AE24" s="197">
        <v>0</v>
      </c>
      <c r="AF24" s="197">
        <v>0</v>
      </c>
      <c r="AG24" s="197">
        <v>25.39</v>
      </c>
      <c r="AH24" s="197">
        <v>0</v>
      </c>
      <c r="AI24" s="197">
        <v>0</v>
      </c>
      <c r="AJ24" s="197">
        <v>0</v>
      </c>
      <c r="AK24" s="197">
        <v>49.92</v>
      </c>
      <c r="AL24" s="197">
        <v>0</v>
      </c>
      <c r="AM24" s="197">
        <v>0</v>
      </c>
      <c r="AN24" s="197">
        <v>0</v>
      </c>
      <c r="AO24" s="197">
        <v>0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</row>
    <row r="25" spans="1:4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85.24</v>
      </c>
      <c r="L25" s="197">
        <v>7.68</v>
      </c>
      <c r="M25" s="197">
        <v>0</v>
      </c>
      <c r="N25" s="197">
        <v>28.81</v>
      </c>
      <c r="O25" s="197">
        <v>48.39</v>
      </c>
      <c r="P25" s="197">
        <v>48.57</v>
      </c>
      <c r="Q25" s="197">
        <v>1.92</v>
      </c>
      <c r="R25" s="197">
        <v>4.8</v>
      </c>
      <c r="S25" s="197">
        <v>3.04</v>
      </c>
      <c r="T25" s="197">
        <v>0</v>
      </c>
      <c r="U25" s="197">
        <v>318.42</v>
      </c>
      <c r="V25" s="197">
        <v>0</v>
      </c>
      <c r="W25" s="197">
        <v>0</v>
      </c>
      <c r="X25" s="197">
        <v>35.99</v>
      </c>
      <c r="Y25" s="197">
        <v>0</v>
      </c>
      <c r="Z25" s="197">
        <v>66.02</v>
      </c>
      <c r="AA25" s="197">
        <v>9.61</v>
      </c>
      <c r="AB25" s="197">
        <v>0</v>
      </c>
      <c r="AC25" s="197">
        <v>6.4</v>
      </c>
      <c r="AD25" s="197">
        <v>0</v>
      </c>
      <c r="AE25" s="197">
        <v>0</v>
      </c>
      <c r="AF25" s="197">
        <v>0</v>
      </c>
      <c r="AG25" s="197">
        <v>25.39</v>
      </c>
      <c r="AH25" s="197">
        <v>0</v>
      </c>
      <c r="AI25" s="197">
        <v>0</v>
      </c>
      <c r="AJ25" s="197">
        <v>0</v>
      </c>
      <c r="AK25" s="197">
        <v>49.92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</row>
    <row r="26" spans="1:4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85.23</v>
      </c>
      <c r="L26" s="197">
        <v>7.68</v>
      </c>
      <c r="M26" s="197">
        <v>0</v>
      </c>
      <c r="N26" s="197">
        <v>28.81</v>
      </c>
      <c r="O26" s="197">
        <v>48.39</v>
      </c>
      <c r="P26" s="197">
        <v>48.64</v>
      </c>
      <c r="Q26" s="197">
        <v>1.92</v>
      </c>
      <c r="R26" s="197">
        <v>4.8</v>
      </c>
      <c r="S26" s="197">
        <v>3.04</v>
      </c>
      <c r="T26" s="197">
        <v>0</v>
      </c>
      <c r="U26" s="197">
        <v>318.42</v>
      </c>
      <c r="V26" s="197">
        <v>0</v>
      </c>
      <c r="W26" s="197">
        <v>0</v>
      </c>
      <c r="X26" s="197">
        <v>35.99</v>
      </c>
      <c r="Y26" s="197">
        <v>0</v>
      </c>
      <c r="Z26" s="197">
        <v>66.02</v>
      </c>
      <c r="AA26" s="197">
        <v>9.61</v>
      </c>
      <c r="AB26" s="197">
        <v>0</v>
      </c>
      <c r="AC26" s="197">
        <v>7.69</v>
      </c>
      <c r="AD26" s="197">
        <v>0</v>
      </c>
      <c r="AE26" s="197">
        <v>0</v>
      </c>
      <c r="AF26" s="197">
        <v>0</v>
      </c>
      <c r="AG26" s="197">
        <v>25.39</v>
      </c>
      <c r="AH26" s="197">
        <v>0</v>
      </c>
      <c r="AI26" s="197">
        <v>0</v>
      </c>
      <c r="AJ26" s="197">
        <v>0</v>
      </c>
      <c r="AK26" s="197">
        <v>49.92</v>
      </c>
      <c r="AL26" s="197">
        <v>0</v>
      </c>
      <c r="AM26" s="197">
        <v>0</v>
      </c>
      <c r="AN26" s="197">
        <v>0</v>
      </c>
      <c r="AO26" s="197">
        <v>0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</row>
    <row r="27" spans="1:4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96.05</v>
      </c>
      <c r="L27" s="197">
        <v>7.68</v>
      </c>
      <c r="M27" s="197">
        <v>0</v>
      </c>
      <c r="N27" s="197">
        <v>28.81</v>
      </c>
      <c r="O27" s="197">
        <v>48.39</v>
      </c>
      <c r="P27" s="197">
        <v>48.2</v>
      </c>
      <c r="Q27" s="197">
        <v>1.92</v>
      </c>
      <c r="R27" s="197">
        <v>4.8</v>
      </c>
      <c r="S27" s="197">
        <v>2.88</v>
      </c>
      <c r="T27" s="197">
        <v>0</v>
      </c>
      <c r="U27" s="197">
        <v>318.42</v>
      </c>
      <c r="V27" s="197">
        <v>0</v>
      </c>
      <c r="W27" s="197">
        <v>0</v>
      </c>
      <c r="X27" s="197">
        <v>35.99</v>
      </c>
      <c r="Y27" s="197">
        <v>0</v>
      </c>
      <c r="Z27" s="197">
        <v>60.68</v>
      </c>
      <c r="AA27" s="197">
        <v>15.13</v>
      </c>
      <c r="AB27" s="197">
        <v>0</v>
      </c>
      <c r="AC27" s="197">
        <v>7.69</v>
      </c>
      <c r="AD27" s="197">
        <v>0</v>
      </c>
      <c r="AE27" s="197">
        <v>0</v>
      </c>
      <c r="AF27" s="197">
        <v>0</v>
      </c>
      <c r="AG27" s="197">
        <v>25.87</v>
      </c>
      <c r="AH27" s="197">
        <v>0</v>
      </c>
      <c r="AI27" s="197">
        <v>0</v>
      </c>
      <c r="AJ27" s="197">
        <v>0</v>
      </c>
      <c r="AK27" s="197">
        <v>49.92</v>
      </c>
      <c r="AL27" s="197">
        <v>0</v>
      </c>
      <c r="AM27" s="197">
        <v>0</v>
      </c>
      <c r="AN27" s="197">
        <v>0</v>
      </c>
      <c r="AO27" s="197">
        <v>0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</row>
    <row r="28" spans="1:4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158.51</v>
      </c>
      <c r="L28" s="197">
        <v>28.81</v>
      </c>
      <c r="M28" s="197">
        <v>0</v>
      </c>
      <c r="N28" s="197">
        <v>28.81</v>
      </c>
      <c r="O28" s="197">
        <v>48.39</v>
      </c>
      <c r="P28" s="197">
        <v>48.2</v>
      </c>
      <c r="Q28" s="197">
        <v>5.32</v>
      </c>
      <c r="R28" s="197">
        <v>10.35</v>
      </c>
      <c r="S28" s="197">
        <v>6.44</v>
      </c>
      <c r="T28" s="197">
        <v>0</v>
      </c>
      <c r="U28" s="197">
        <v>318.42</v>
      </c>
      <c r="V28" s="197">
        <v>0</v>
      </c>
      <c r="W28" s="197">
        <v>0</v>
      </c>
      <c r="X28" s="197">
        <v>35.99</v>
      </c>
      <c r="Y28" s="197">
        <v>0</v>
      </c>
      <c r="Z28" s="197">
        <v>66.010000000000005</v>
      </c>
      <c r="AA28" s="197">
        <v>22.01</v>
      </c>
      <c r="AB28" s="197">
        <v>0</v>
      </c>
      <c r="AC28" s="197">
        <v>7.69</v>
      </c>
      <c r="AD28" s="197">
        <v>0</v>
      </c>
      <c r="AE28" s="197">
        <v>0</v>
      </c>
      <c r="AF28" s="197">
        <v>0</v>
      </c>
      <c r="AG28" s="197">
        <v>25.39</v>
      </c>
      <c r="AH28" s="197">
        <v>0</v>
      </c>
      <c r="AI28" s="197">
        <v>0</v>
      </c>
      <c r="AJ28" s="197">
        <v>0</v>
      </c>
      <c r="AK28" s="197">
        <v>49.92</v>
      </c>
      <c r="AL28" s="197">
        <v>0</v>
      </c>
      <c r="AM28" s="197">
        <v>0</v>
      </c>
      <c r="AN28" s="197">
        <v>0</v>
      </c>
      <c r="AO28" s="197">
        <v>0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</row>
    <row r="29" spans="1:4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158.51</v>
      </c>
      <c r="L29" s="197">
        <v>28.81</v>
      </c>
      <c r="M29" s="197">
        <v>0</v>
      </c>
      <c r="N29" s="197">
        <v>28.81</v>
      </c>
      <c r="O29" s="197">
        <v>48.39</v>
      </c>
      <c r="P29" s="197">
        <v>48.2</v>
      </c>
      <c r="Q29" s="197">
        <v>5.32</v>
      </c>
      <c r="R29" s="197">
        <v>10.34</v>
      </c>
      <c r="S29" s="197">
        <v>6.44</v>
      </c>
      <c r="T29" s="197">
        <v>0</v>
      </c>
      <c r="U29" s="197">
        <v>318.42</v>
      </c>
      <c r="V29" s="197">
        <v>0</v>
      </c>
      <c r="W29" s="197">
        <v>0</v>
      </c>
      <c r="X29" s="197">
        <v>35.99</v>
      </c>
      <c r="Y29" s="197">
        <v>0</v>
      </c>
      <c r="Z29" s="197">
        <v>66.010000000000005</v>
      </c>
      <c r="AA29" s="197">
        <v>22</v>
      </c>
      <c r="AB29" s="197">
        <v>0</v>
      </c>
      <c r="AC29" s="197">
        <v>7.69</v>
      </c>
      <c r="AD29" s="197">
        <v>0</v>
      </c>
      <c r="AE29" s="197">
        <v>0</v>
      </c>
      <c r="AF29" s="197">
        <v>0</v>
      </c>
      <c r="AG29" s="197">
        <v>25.39</v>
      </c>
      <c r="AH29" s="197">
        <v>0</v>
      </c>
      <c r="AI29" s="197">
        <v>0</v>
      </c>
      <c r="AJ29" s="197">
        <v>0</v>
      </c>
      <c r="AK29" s="197">
        <v>49.92</v>
      </c>
      <c r="AL29" s="197">
        <v>0</v>
      </c>
      <c r="AM29" s="197">
        <v>0</v>
      </c>
      <c r="AN29" s="197">
        <v>0</v>
      </c>
      <c r="AO29" s="197">
        <v>0</v>
      </c>
      <c r="AP29" s="197">
        <v>0</v>
      </c>
      <c r="AQ29" s="197">
        <v>0.61</v>
      </c>
      <c r="AR29" s="197">
        <v>0</v>
      </c>
      <c r="AS29" s="197">
        <v>0</v>
      </c>
      <c r="AT29" s="197">
        <v>0</v>
      </c>
    </row>
    <row r="30" spans="1:4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158.51</v>
      </c>
      <c r="L30" s="197">
        <v>28.82</v>
      </c>
      <c r="M30" s="197">
        <v>0</v>
      </c>
      <c r="N30" s="197">
        <v>28.81</v>
      </c>
      <c r="O30" s="197">
        <v>48.39</v>
      </c>
      <c r="P30" s="197">
        <v>48.2</v>
      </c>
      <c r="Q30" s="197">
        <v>4.68</v>
      </c>
      <c r="R30" s="197">
        <v>10.35</v>
      </c>
      <c r="S30" s="197">
        <v>6.44</v>
      </c>
      <c r="T30" s="197">
        <v>0</v>
      </c>
      <c r="U30" s="197">
        <v>318.42</v>
      </c>
      <c r="V30" s="197">
        <v>0</v>
      </c>
      <c r="W30" s="197">
        <v>0</v>
      </c>
      <c r="X30" s="197">
        <v>35.99</v>
      </c>
      <c r="Y30" s="197">
        <v>0</v>
      </c>
      <c r="Z30" s="197">
        <v>66.010000000000005</v>
      </c>
      <c r="AA30" s="197">
        <v>22.01</v>
      </c>
      <c r="AB30" s="197">
        <v>0</v>
      </c>
      <c r="AC30" s="197">
        <v>7.69</v>
      </c>
      <c r="AD30" s="197">
        <v>0</v>
      </c>
      <c r="AE30" s="197">
        <v>0</v>
      </c>
      <c r="AF30" s="197">
        <v>0</v>
      </c>
      <c r="AG30" s="197">
        <v>25.39</v>
      </c>
      <c r="AH30" s="197">
        <v>0</v>
      </c>
      <c r="AI30" s="197">
        <v>0</v>
      </c>
      <c r="AJ30" s="197">
        <v>0</v>
      </c>
      <c r="AK30" s="197">
        <v>49.92</v>
      </c>
      <c r="AL30" s="197">
        <v>0</v>
      </c>
      <c r="AM30" s="197">
        <v>0</v>
      </c>
      <c r="AN30" s="197">
        <v>0</v>
      </c>
      <c r="AO30" s="197">
        <v>0</v>
      </c>
      <c r="AP30" s="197">
        <v>0</v>
      </c>
      <c r="AQ30" s="197">
        <v>4</v>
      </c>
      <c r="AR30" s="197">
        <v>0</v>
      </c>
      <c r="AS30" s="197">
        <v>0</v>
      </c>
      <c r="AT30" s="197">
        <v>0</v>
      </c>
    </row>
    <row r="31" spans="1:4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158.51</v>
      </c>
      <c r="L31" s="197">
        <v>28.82</v>
      </c>
      <c r="M31" s="197">
        <v>0</v>
      </c>
      <c r="N31" s="197">
        <v>28.81</v>
      </c>
      <c r="O31" s="197">
        <v>48.39</v>
      </c>
      <c r="P31" s="197">
        <v>48.38</v>
      </c>
      <c r="Q31" s="197">
        <v>5.22</v>
      </c>
      <c r="R31" s="197">
        <v>10.35</v>
      </c>
      <c r="S31" s="197">
        <v>6.44</v>
      </c>
      <c r="T31" s="197">
        <v>0</v>
      </c>
      <c r="U31" s="197">
        <v>318.42</v>
      </c>
      <c r="V31" s="197">
        <v>0</v>
      </c>
      <c r="W31" s="197">
        <v>0</v>
      </c>
      <c r="X31" s="197">
        <v>35.99</v>
      </c>
      <c r="Y31" s="197">
        <v>0</v>
      </c>
      <c r="Z31" s="197">
        <v>66.010000000000005</v>
      </c>
      <c r="AA31" s="197">
        <v>22.01</v>
      </c>
      <c r="AB31" s="197">
        <v>0</v>
      </c>
      <c r="AC31" s="197">
        <v>7.69</v>
      </c>
      <c r="AD31" s="197">
        <v>0</v>
      </c>
      <c r="AE31" s="197">
        <v>0</v>
      </c>
      <c r="AF31" s="197">
        <v>0</v>
      </c>
      <c r="AG31" s="197">
        <v>25.71</v>
      </c>
      <c r="AH31" s="197">
        <v>0</v>
      </c>
      <c r="AI31" s="197">
        <v>0</v>
      </c>
      <c r="AJ31" s="197">
        <v>0</v>
      </c>
      <c r="AK31" s="197">
        <v>49.11</v>
      </c>
      <c r="AL31" s="197">
        <v>0</v>
      </c>
      <c r="AM31" s="197">
        <v>0</v>
      </c>
      <c r="AN31" s="197">
        <v>0</v>
      </c>
      <c r="AO31" s="197">
        <v>0</v>
      </c>
      <c r="AP31" s="197">
        <v>0</v>
      </c>
      <c r="AQ31" s="197">
        <v>9.86</v>
      </c>
      <c r="AR31" s="197">
        <v>0</v>
      </c>
      <c r="AS31" s="197">
        <v>0</v>
      </c>
      <c r="AT31" s="197">
        <v>0</v>
      </c>
    </row>
    <row r="32" spans="1:4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158.51</v>
      </c>
      <c r="L32" s="197">
        <v>28.82</v>
      </c>
      <c r="M32" s="197">
        <v>0</v>
      </c>
      <c r="N32" s="197">
        <v>28.81</v>
      </c>
      <c r="O32" s="197">
        <v>48.39</v>
      </c>
      <c r="P32" s="197">
        <v>48.38</v>
      </c>
      <c r="Q32" s="197">
        <v>5.32</v>
      </c>
      <c r="R32" s="197">
        <v>10.35</v>
      </c>
      <c r="S32" s="197">
        <v>6.44</v>
      </c>
      <c r="T32" s="197">
        <v>0</v>
      </c>
      <c r="U32" s="197">
        <v>318.42</v>
      </c>
      <c r="V32" s="197">
        <v>0</v>
      </c>
      <c r="W32" s="197">
        <v>0</v>
      </c>
      <c r="X32" s="197">
        <v>35.99</v>
      </c>
      <c r="Y32" s="197">
        <v>0</v>
      </c>
      <c r="Z32" s="197">
        <v>66.010000000000005</v>
      </c>
      <c r="AA32" s="197">
        <v>22.01</v>
      </c>
      <c r="AB32" s="197">
        <v>0</v>
      </c>
      <c r="AC32" s="197">
        <v>7.69</v>
      </c>
      <c r="AD32" s="197">
        <v>0</v>
      </c>
      <c r="AE32" s="197">
        <v>0</v>
      </c>
      <c r="AF32" s="197">
        <v>0</v>
      </c>
      <c r="AG32" s="197">
        <v>25.71</v>
      </c>
      <c r="AH32" s="197">
        <v>0</v>
      </c>
      <c r="AI32" s="197">
        <v>0</v>
      </c>
      <c r="AJ32" s="197">
        <v>0</v>
      </c>
      <c r="AK32" s="197">
        <v>49.92</v>
      </c>
      <c r="AL32" s="197">
        <v>0</v>
      </c>
      <c r="AM32" s="197">
        <v>0</v>
      </c>
      <c r="AN32" s="197">
        <v>0</v>
      </c>
      <c r="AO32" s="197">
        <v>0</v>
      </c>
      <c r="AP32" s="197">
        <v>0</v>
      </c>
      <c r="AQ32" s="197">
        <v>15</v>
      </c>
      <c r="AR32" s="197">
        <v>0</v>
      </c>
      <c r="AS32" s="197">
        <v>0</v>
      </c>
      <c r="AT32" s="197">
        <v>0</v>
      </c>
    </row>
    <row r="33" spans="1:4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158.51</v>
      </c>
      <c r="L33" s="197">
        <v>28.82</v>
      </c>
      <c r="M33" s="197">
        <v>0</v>
      </c>
      <c r="N33" s="197">
        <v>28.81</v>
      </c>
      <c r="O33" s="197">
        <v>48.39</v>
      </c>
      <c r="P33" s="197">
        <v>48.38</v>
      </c>
      <c r="Q33" s="197">
        <v>5.32</v>
      </c>
      <c r="R33" s="197">
        <v>10.35</v>
      </c>
      <c r="S33" s="197">
        <v>6.44</v>
      </c>
      <c r="T33" s="197">
        <v>0</v>
      </c>
      <c r="U33" s="197">
        <v>318.42</v>
      </c>
      <c r="V33" s="197">
        <v>0</v>
      </c>
      <c r="W33" s="197">
        <v>0</v>
      </c>
      <c r="X33" s="197">
        <v>35.99</v>
      </c>
      <c r="Y33" s="197">
        <v>0</v>
      </c>
      <c r="Z33" s="197">
        <v>66.010000000000005</v>
      </c>
      <c r="AA33" s="197">
        <v>22.01</v>
      </c>
      <c r="AB33" s="197">
        <v>0</v>
      </c>
      <c r="AC33" s="197">
        <v>7.69</v>
      </c>
      <c r="AD33" s="197">
        <v>0</v>
      </c>
      <c r="AE33" s="197">
        <v>0</v>
      </c>
      <c r="AF33" s="197">
        <v>0</v>
      </c>
      <c r="AG33" s="197">
        <v>26.03</v>
      </c>
      <c r="AH33" s="197">
        <v>0</v>
      </c>
      <c r="AI33" s="197">
        <v>0</v>
      </c>
      <c r="AJ33" s="197">
        <v>0</v>
      </c>
      <c r="AK33" s="197">
        <v>49.6</v>
      </c>
      <c r="AL33" s="197">
        <v>0</v>
      </c>
      <c r="AM33" s="197">
        <v>0</v>
      </c>
      <c r="AN33" s="197">
        <v>0</v>
      </c>
      <c r="AO33" s="197">
        <v>0</v>
      </c>
      <c r="AP33" s="197">
        <v>0</v>
      </c>
      <c r="AQ33" s="197">
        <v>15</v>
      </c>
      <c r="AR33" s="197">
        <v>0</v>
      </c>
      <c r="AS33" s="197">
        <v>0</v>
      </c>
      <c r="AT33" s="197">
        <v>0</v>
      </c>
    </row>
    <row r="34" spans="1:4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158.51</v>
      </c>
      <c r="L34" s="197">
        <v>28.82</v>
      </c>
      <c r="M34" s="197">
        <v>0</v>
      </c>
      <c r="N34" s="197">
        <v>28.81</v>
      </c>
      <c r="O34" s="197">
        <v>48.39</v>
      </c>
      <c r="P34" s="197">
        <v>48.38</v>
      </c>
      <c r="Q34" s="197">
        <v>5.32</v>
      </c>
      <c r="R34" s="197">
        <v>10.35</v>
      </c>
      <c r="S34" s="197">
        <v>6.44</v>
      </c>
      <c r="T34" s="197">
        <v>0</v>
      </c>
      <c r="U34" s="197">
        <v>318.42</v>
      </c>
      <c r="V34" s="197">
        <v>0</v>
      </c>
      <c r="W34" s="197">
        <v>0</v>
      </c>
      <c r="X34" s="197">
        <v>35.99</v>
      </c>
      <c r="Y34" s="197">
        <v>0</v>
      </c>
      <c r="Z34" s="197">
        <v>66.010000000000005</v>
      </c>
      <c r="AA34" s="197">
        <v>22.01</v>
      </c>
      <c r="AB34" s="197">
        <v>0</v>
      </c>
      <c r="AC34" s="197">
        <v>7.69</v>
      </c>
      <c r="AD34" s="197">
        <v>0</v>
      </c>
      <c r="AE34" s="197">
        <v>0</v>
      </c>
      <c r="AF34" s="197">
        <v>0</v>
      </c>
      <c r="AG34" s="197">
        <v>25.39</v>
      </c>
      <c r="AH34" s="197">
        <v>0</v>
      </c>
      <c r="AI34" s="197">
        <v>0</v>
      </c>
      <c r="AJ34" s="197">
        <v>0</v>
      </c>
      <c r="AK34" s="197">
        <v>49.43</v>
      </c>
      <c r="AL34" s="197">
        <v>0</v>
      </c>
      <c r="AM34" s="197">
        <v>0</v>
      </c>
      <c r="AN34" s="197">
        <v>0</v>
      </c>
      <c r="AO34" s="197">
        <v>0</v>
      </c>
      <c r="AP34" s="197">
        <v>0</v>
      </c>
      <c r="AQ34" s="197">
        <v>15</v>
      </c>
      <c r="AR34" s="197">
        <v>0</v>
      </c>
      <c r="AS34" s="197">
        <v>0</v>
      </c>
      <c r="AT34" s="197">
        <v>0</v>
      </c>
    </row>
    <row r="35" spans="1:4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158.51</v>
      </c>
      <c r="L35" s="197">
        <v>28.82</v>
      </c>
      <c r="M35" s="197">
        <v>0</v>
      </c>
      <c r="N35" s="197">
        <v>28.81</v>
      </c>
      <c r="O35" s="197">
        <v>48.39</v>
      </c>
      <c r="P35" s="197">
        <v>48.38</v>
      </c>
      <c r="Q35" s="197">
        <v>5.32</v>
      </c>
      <c r="R35" s="197">
        <v>10.35</v>
      </c>
      <c r="S35" s="197">
        <v>6.44</v>
      </c>
      <c r="T35" s="197">
        <v>0</v>
      </c>
      <c r="U35" s="197">
        <v>318.42</v>
      </c>
      <c r="V35" s="197">
        <v>0</v>
      </c>
      <c r="W35" s="197">
        <v>0</v>
      </c>
      <c r="X35" s="197">
        <v>35.99</v>
      </c>
      <c r="Y35" s="197">
        <v>0</v>
      </c>
      <c r="Z35" s="197">
        <v>66.010000000000005</v>
      </c>
      <c r="AA35" s="197">
        <v>22.01</v>
      </c>
      <c r="AB35" s="197">
        <v>0</v>
      </c>
      <c r="AC35" s="197">
        <v>7.5</v>
      </c>
      <c r="AD35" s="197">
        <v>0</v>
      </c>
      <c r="AE35" s="197">
        <v>0</v>
      </c>
      <c r="AF35" s="197">
        <v>0</v>
      </c>
      <c r="AG35" s="197">
        <v>25.71</v>
      </c>
      <c r="AH35" s="197">
        <v>0</v>
      </c>
      <c r="AI35" s="197">
        <v>0</v>
      </c>
      <c r="AJ35" s="197">
        <v>0</v>
      </c>
      <c r="AK35" s="197">
        <v>49.92</v>
      </c>
      <c r="AL35" s="197">
        <v>0</v>
      </c>
      <c r="AM35" s="197">
        <v>0</v>
      </c>
      <c r="AN35" s="197">
        <v>0</v>
      </c>
      <c r="AO35" s="197">
        <v>0</v>
      </c>
      <c r="AP35" s="197">
        <v>0</v>
      </c>
      <c r="AQ35" s="197">
        <v>18.75</v>
      </c>
      <c r="AR35" s="197">
        <v>0</v>
      </c>
      <c r="AS35" s="197">
        <v>0</v>
      </c>
      <c r="AT35" s="197">
        <v>0</v>
      </c>
    </row>
    <row r="36" spans="1:4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158.51</v>
      </c>
      <c r="L36" s="197">
        <v>28.82</v>
      </c>
      <c r="M36" s="197">
        <v>0</v>
      </c>
      <c r="N36" s="197">
        <v>28.81</v>
      </c>
      <c r="O36" s="197">
        <v>48.39</v>
      </c>
      <c r="P36" s="197">
        <v>48.38</v>
      </c>
      <c r="Q36" s="197">
        <v>5.32</v>
      </c>
      <c r="R36" s="197">
        <v>10.35</v>
      </c>
      <c r="S36" s="197">
        <v>6.44</v>
      </c>
      <c r="T36" s="197">
        <v>0</v>
      </c>
      <c r="U36" s="197">
        <v>318.42</v>
      </c>
      <c r="V36" s="197">
        <v>0</v>
      </c>
      <c r="W36" s="197">
        <v>0</v>
      </c>
      <c r="X36" s="197">
        <v>35.99</v>
      </c>
      <c r="Y36" s="197">
        <v>0</v>
      </c>
      <c r="Z36" s="197">
        <v>66.010000000000005</v>
      </c>
      <c r="AA36" s="197">
        <v>22.01</v>
      </c>
      <c r="AB36" s="197">
        <v>0</v>
      </c>
      <c r="AC36" s="197">
        <v>7.5</v>
      </c>
      <c r="AD36" s="197">
        <v>0</v>
      </c>
      <c r="AE36" s="197">
        <v>0</v>
      </c>
      <c r="AF36" s="197">
        <v>0</v>
      </c>
      <c r="AG36" s="197">
        <v>25.71</v>
      </c>
      <c r="AH36" s="197">
        <v>0</v>
      </c>
      <c r="AI36" s="197">
        <v>0</v>
      </c>
      <c r="AJ36" s="197">
        <v>0</v>
      </c>
      <c r="AK36" s="197">
        <v>49.92</v>
      </c>
      <c r="AL36" s="197">
        <v>0</v>
      </c>
      <c r="AM36" s="197">
        <v>0</v>
      </c>
      <c r="AN36" s="197">
        <v>0</v>
      </c>
      <c r="AO36" s="197">
        <v>0</v>
      </c>
      <c r="AP36" s="197">
        <v>0</v>
      </c>
      <c r="AQ36" s="197">
        <v>18.75</v>
      </c>
      <c r="AR36" s="197">
        <v>0</v>
      </c>
      <c r="AS36" s="197">
        <v>0</v>
      </c>
      <c r="AT36" s="197">
        <v>0</v>
      </c>
    </row>
    <row r="37" spans="1:4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158.51</v>
      </c>
      <c r="L37" s="197">
        <v>28.82</v>
      </c>
      <c r="M37" s="197">
        <v>0</v>
      </c>
      <c r="N37" s="197">
        <v>28.81</v>
      </c>
      <c r="O37" s="197">
        <v>48.39</v>
      </c>
      <c r="P37" s="197">
        <v>48.38</v>
      </c>
      <c r="Q37" s="197">
        <v>5.32</v>
      </c>
      <c r="R37" s="197">
        <v>10.35</v>
      </c>
      <c r="S37" s="197">
        <v>6.44</v>
      </c>
      <c r="T37" s="197">
        <v>0</v>
      </c>
      <c r="U37" s="197">
        <v>318.42</v>
      </c>
      <c r="V37" s="197">
        <v>0</v>
      </c>
      <c r="W37" s="197">
        <v>0</v>
      </c>
      <c r="X37" s="197">
        <v>35.99</v>
      </c>
      <c r="Y37" s="197">
        <v>0</v>
      </c>
      <c r="Z37" s="197">
        <v>66.010000000000005</v>
      </c>
      <c r="AA37" s="197">
        <v>22.01</v>
      </c>
      <c r="AB37" s="197">
        <v>0</v>
      </c>
      <c r="AC37" s="197">
        <v>7.5</v>
      </c>
      <c r="AD37" s="197">
        <v>0</v>
      </c>
      <c r="AE37" s="197">
        <v>0</v>
      </c>
      <c r="AF37" s="197">
        <v>0</v>
      </c>
      <c r="AG37" s="197">
        <v>25.71</v>
      </c>
      <c r="AH37" s="197">
        <v>0</v>
      </c>
      <c r="AI37" s="197">
        <v>0</v>
      </c>
      <c r="AJ37" s="197">
        <v>0</v>
      </c>
      <c r="AK37" s="197">
        <v>49.43</v>
      </c>
      <c r="AL37" s="197">
        <v>0</v>
      </c>
      <c r="AM37" s="197">
        <v>0</v>
      </c>
      <c r="AN37" s="197">
        <v>0</v>
      </c>
      <c r="AO37" s="197">
        <v>0</v>
      </c>
      <c r="AP37" s="197">
        <v>0</v>
      </c>
      <c r="AQ37" s="197">
        <v>18.75</v>
      </c>
      <c r="AR37" s="197">
        <v>0</v>
      </c>
      <c r="AS37" s="197">
        <v>0</v>
      </c>
      <c r="AT37" s="197">
        <v>0</v>
      </c>
    </row>
    <row r="38" spans="1:4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158.51</v>
      </c>
      <c r="L38" s="197">
        <v>28.82</v>
      </c>
      <c r="M38" s="197">
        <v>0</v>
      </c>
      <c r="N38" s="197">
        <v>28.81</v>
      </c>
      <c r="O38" s="197">
        <v>48.39</v>
      </c>
      <c r="P38" s="197">
        <v>48.38</v>
      </c>
      <c r="Q38" s="197">
        <v>5.32</v>
      </c>
      <c r="R38" s="197">
        <v>10.35</v>
      </c>
      <c r="S38" s="197">
        <v>6.44</v>
      </c>
      <c r="T38" s="197">
        <v>0</v>
      </c>
      <c r="U38" s="197">
        <v>318.42</v>
      </c>
      <c r="V38" s="197">
        <v>0</v>
      </c>
      <c r="W38" s="197">
        <v>0</v>
      </c>
      <c r="X38" s="197">
        <v>35.99</v>
      </c>
      <c r="Y38" s="197">
        <v>0</v>
      </c>
      <c r="Z38" s="197">
        <v>66.010000000000005</v>
      </c>
      <c r="AA38" s="197">
        <v>22.01</v>
      </c>
      <c r="AB38" s="197">
        <v>0</v>
      </c>
      <c r="AC38" s="197">
        <v>7.5</v>
      </c>
      <c r="AD38" s="197">
        <v>0</v>
      </c>
      <c r="AE38" s="197">
        <v>0</v>
      </c>
      <c r="AF38" s="197">
        <v>0</v>
      </c>
      <c r="AG38" s="197">
        <v>25.71</v>
      </c>
      <c r="AH38" s="197">
        <v>0</v>
      </c>
      <c r="AI38" s="197">
        <v>0</v>
      </c>
      <c r="AJ38" s="197">
        <v>0</v>
      </c>
      <c r="AK38" s="197">
        <v>49.92</v>
      </c>
      <c r="AL38" s="197">
        <v>0</v>
      </c>
      <c r="AM38" s="197">
        <v>0</v>
      </c>
      <c r="AN38" s="197">
        <v>0</v>
      </c>
      <c r="AO38" s="197">
        <v>0</v>
      </c>
      <c r="AP38" s="197">
        <v>0</v>
      </c>
      <c r="AQ38" s="197">
        <v>18.75</v>
      </c>
      <c r="AR38" s="197">
        <v>0</v>
      </c>
      <c r="AS38" s="197">
        <v>0</v>
      </c>
      <c r="AT38" s="197">
        <v>0</v>
      </c>
    </row>
    <row r="39" spans="1:4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158.51</v>
      </c>
      <c r="L39" s="197">
        <v>28.82</v>
      </c>
      <c r="M39" s="197">
        <v>0</v>
      </c>
      <c r="N39" s="197">
        <v>28.81</v>
      </c>
      <c r="O39" s="197">
        <v>48.39</v>
      </c>
      <c r="P39" s="197">
        <v>48.38</v>
      </c>
      <c r="Q39" s="197">
        <v>5.32</v>
      </c>
      <c r="R39" s="197">
        <v>10.35</v>
      </c>
      <c r="S39" s="197">
        <v>6.44</v>
      </c>
      <c r="T39" s="197">
        <v>0</v>
      </c>
      <c r="U39" s="197">
        <v>318.42</v>
      </c>
      <c r="V39" s="197">
        <v>0</v>
      </c>
      <c r="W39" s="197">
        <v>0</v>
      </c>
      <c r="X39" s="197">
        <v>35.99</v>
      </c>
      <c r="Y39" s="197">
        <v>0</v>
      </c>
      <c r="Z39" s="197">
        <v>66.010000000000005</v>
      </c>
      <c r="AA39" s="197">
        <v>22.01</v>
      </c>
      <c r="AB39" s="197">
        <v>0</v>
      </c>
      <c r="AC39" s="197">
        <v>7.5</v>
      </c>
      <c r="AD39" s="197">
        <v>0</v>
      </c>
      <c r="AE39" s="197">
        <v>0</v>
      </c>
      <c r="AF39" s="197">
        <v>0</v>
      </c>
      <c r="AG39" s="197">
        <v>26.03</v>
      </c>
      <c r="AH39" s="197">
        <v>0</v>
      </c>
      <c r="AI39" s="197">
        <v>0</v>
      </c>
      <c r="AJ39" s="197">
        <v>0</v>
      </c>
      <c r="AK39" s="197">
        <v>49.92</v>
      </c>
      <c r="AL39" s="197">
        <v>0</v>
      </c>
      <c r="AM39" s="197">
        <v>0</v>
      </c>
      <c r="AN39" s="197">
        <v>0</v>
      </c>
      <c r="AO39" s="197">
        <v>0</v>
      </c>
      <c r="AP39" s="197">
        <v>0</v>
      </c>
      <c r="AQ39" s="197">
        <v>18.75</v>
      </c>
      <c r="AR39" s="197">
        <v>0</v>
      </c>
      <c r="AS39" s="197">
        <v>0</v>
      </c>
      <c r="AT39" s="197">
        <v>0</v>
      </c>
    </row>
    <row r="40" spans="1:4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158.51</v>
      </c>
      <c r="L40" s="197">
        <v>28.82</v>
      </c>
      <c r="M40" s="197">
        <v>0</v>
      </c>
      <c r="N40" s="197">
        <v>28.81</v>
      </c>
      <c r="O40" s="197">
        <v>48.39</v>
      </c>
      <c r="P40" s="197">
        <v>48.38</v>
      </c>
      <c r="Q40" s="197">
        <v>5.32</v>
      </c>
      <c r="R40" s="197">
        <v>10.35</v>
      </c>
      <c r="S40" s="197">
        <v>6.44</v>
      </c>
      <c r="T40" s="197">
        <v>0</v>
      </c>
      <c r="U40" s="197">
        <v>318.42</v>
      </c>
      <c r="V40" s="197">
        <v>0</v>
      </c>
      <c r="W40" s="197">
        <v>0</v>
      </c>
      <c r="X40" s="197">
        <v>35.99</v>
      </c>
      <c r="Y40" s="197">
        <v>0</v>
      </c>
      <c r="Z40" s="197">
        <v>66.010000000000005</v>
      </c>
      <c r="AA40" s="197">
        <v>22.01</v>
      </c>
      <c r="AB40" s="197">
        <v>0</v>
      </c>
      <c r="AC40" s="197">
        <v>7.5</v>
      </c>
      <c r="AD40" s="197">
        <v>0</v>
      </c>
      <c r="AE40" s="197">
        <v>0</v>
      </c>
      <c r="AF40" s="197">
        <v>0</v>
      </c>
      <c r="AG40" s="197">
        <v>25.39</v>
      </c>
      <c r="AH40" s="197">
        <v>0</v>
      </c>
      <c r="AI40" s="197">
        <v>0</v>
      </c>
      <c r="AJ40" s="197">
        <v>0</v>
      </c>
      <c r="AK40" s="197">
        <v>49.92</v>
      </c>
      <c r="AL40" s="197">
        <v>0</v>
      </c>
      <c r="AM40" s="197">
        <v>0</v>
      </c>
      <c r="AN40" s="197">
        <v>0</v>
      </c>
      <c r="AO40" s="197">
        <v>0</v>
      </c>
      <c r="AP40" s="197">
        <v>0</v>
      </c>
      <c r="AQ40" s="197">
        <v>18.75</v>
      </c>
      <c r="AR40" s="197">
        <v>0</v>
      </c>
      <c r="AS40" s="197">
        <v>0</v>
      </c>
      <c r="AT40" s="197">
        <v>0</v>
      </c>
    </row>
    <row r="41" spans="1:4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158.47999999999999</v>
      </c>
      <c r="L41" s="197">
        <v>27.68</v>
      </c>
      <c r="M41" s="197">
        <v>0</v>
      </c>
      <c r="N41" s="197">
        <v>28.81</v>
      </c>
      <c r="O41" s="197">
        <v>48.39</v>
      </c>
      <c r="P41" s="197">
        <v>48.38</v>
      </c>
      <c r="Q41" s="197">
        <v>5.32</v>
      </c>
      <c r="R41" s="197">
        <v>10.35</v>
      </c>
      <c r="S41" s="197">
        <v>6.44</v>
      </c>
      <c r="T41" s="197">
        <v>0</v>
      </c>
      <c r="U41" s="197">
        <v>318.42</v>
      </c>
      <c r="V41" s="197">
        <v>0</v>
      </c>
      <c r="W41" s="197">
        <v>0</v>
      </c>
      <c r="X41" s="197">
        <v>35.99</v>
      </c>
      <c r="Y41" s="197">
        <v>0</v>
      </c>
      <c r="Z41" s="197">
        <v>66.010000000000005</v>
      </c>
      <c r="AA41" s="197">
        <v>22.01</v>
      </c>
      <c r="AB41" s="197">
        <v>0</v>
      </c>
      <c r="AC41" s="197">
        <v>7.5</v>
      </c>
      <c r="AD41" s="197">
        <v>0</v>
      </c>
      <c r="AE41" s="197">
        <v>0</v>
      </c>
      <c r="AF41" s="197">
        <v>0</v>
      </c>
      <c r="AG41" s="197">
        <v>25.71</v>
      </c>
      <c r="AH41" s="197">
        <v>0</v>
      </c>
      <c r="AI41" s="197">
        <v>0</v>
      </c>
      <c r="AJ41" s="197">
        <v>0</v>
      </c>
      <c r="AK41" s="197">
        <v>49.92</v>
      </c>
      <c r="AL41" s="197">
        <v>0</v>
      </c>
      <c r="AM41" s="197">
        <v>0</v>
      </c>
      <c r="AN41" s="197">
        <v>0</v>
      </c>
      <c r="AO41" s="197">
        <v>0</v>
      </c>
      <c r="AP41" s="197">
        <v>0</v>
      </c>
      <c r="AQ41" s="197">
        <v>18.75</v>
      </c>
      <c r="AR41" s="197">
        <v>0</v>
      </c>
      <c r="AS41" s="197">
        <v>0</v>
      </c>
      <c r="AT41" s="197">
        <v>0</v>
      </c>
    </row>
    <row r="42" spans="1:4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158.47999999999999</v>
      </c>
      <c r="L42" s="197">
        <v>27.68</v>
      </c>
      <c r="M42" s="197">
        <v>0</v>
      </c>
      <c r="N42" s="197">
        <v>28.81</v>
      </c>
      <c r="O42" s="197">
        <v>48.39</v>
      </c>
      <c r="P42" s="197">
        <v>48.38</v>
      </c>
      <c r="Q42" s="197">
        <v>5.32</v>
      </c>
      <c r="R42" s="197">
        <v>10.35</v>
      </c>
      <c r="S42" s="197">
        <v>6.44</v>
      </c>
      <c r="T42" s="197">
        <v>0</v>
      </c>
      <c r="U42" s="197">
        <v>318.42</v>
      </c>
      <c r="V42" s="197">
        <v>0</v>
      </c>
      <c r="W42" s="197">
        <v>0</v>
      </c>
      <c r="X42" s="197">
        <v>35.99</v>
      </c>
      <c r="Y42" s="197">
        <v>0</v>
      </c>
      <c r="Z42" s="197">
        <v>66.010000000000005</v>
      </c>
      <c r="AA42" s="197">
        <v>22.01</v>
      </c>
      <c r="AB42" s="197">
        <v>0</v>
      </c>
      <c r="AC42" s="197">
        <v>7.5</v>
      </c>
      <c r="AD42" s="197">
        <v>0</v>
      </c>
      <c r="AE42" s="197">
        <v>0</v>
      </c>
      <c r="AF42" s="197">
        <v>0</v>
      </c>
      <c r="AG42" s="197">
        <v>25.71</v>
      </c>
      <c r="AH42" s="197">
        <v>0</v>
      </c>
      <c r="AI42" s="197">
        <v>0</v>
      </c>
      <c r="AJ42" s="197">
        <v>0</v>
      </c>
      <c r="AK42" s="197">
        <v>49.92</v>
      </c>
      <c r="AL42" s="197">
        <v>0</v>
      </c>
      <c r="AM42" s="197">
        <v>0</v>
      </c>
      <c r="AN42" s="197">
        <v>0</v>
      </c>
      <c r="AO42" s="197">
        <v>0</v>
      </c>
      <c r="AP42" s="197">
        <v>0</v>
      </c>
      <c r="AQ42" s="197">
        <v>18.75</v>
      </c>
      <c r="AR42" s="197">
        <v>0</v>
      </c>
      <c r="AS42" s="197">
        <v>0</v>
      </c>
      <c r="AT42" s="197">
        <v>0</v>
      </c>
    </row>
    <row r="43" spans="1:4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158.47999999999999</v>
      </c>
      <c r="L43" s="197">
        <v>27.68</v>
      </c>
      <c r="M43" s="197">
        <v>0</v>
      </c>
      <c r="N43" s="197">
        <v>28.81</v>
      </c>
      <c r="O43" s="197">
        <v>48.39</v>
      </c>
      <c r="P43" s="197">
        <v>32.130000000000003</v>
      </c>
      <c r="Q43" s="197">
        <v>5.32</v>
      </c>
      <c r="R43" s="197">
        <v>10.35</v>
      </c>
      <c r="S43" s="197">
        <v>6.44</v>
      </c>
      <c r="T43" s="197">
        <v>0</v>
      </c>
      <c r="U43" s="197">
        <v>318.42</v>
      </c>
      <c r="V43" s="197">
        <v>0</v>
      </c>
      <c r="W43" s="197">
        <v>0</v>
      </c>
      <c r="X43" s="197">
        <v>35.99</v>
      </c>
      <c r="Y43" s="197">
        <v>0</v>
      </c>
      <c r="Z43" s="197">
        <v>66.010000000000005</v>
      </c>
      <c r="AA43" s="197">
        <v>22.01</v>
      </c>
      <c r="AB43" s="197">
        <v>0</v>
      </c>
      <c r="AC43" s="197">
        <v>7.5</v>
      </c>
      <c r="AD43" s="197">
        <v>0</v>
      </c>
      <c r="AE43" s="197">
        <v>0</v>
      </c>
      <c r="AF43" s="197">
        <v>0</v>
      </c>
      <c r="AG43" s="197">
        <v>25.71</v>
      </c>
      <c r="AH43" s="197">
        <v>0</v>
      </c>
      <c r="AI43" s="197">
        <v>0</v>
      </c>
      <c r="AJ43" s="197">
        <v>0</v>
      </c>
      <c r="AK43" s="197">
        <v>49.27</v>
      </c>
      <c r="AL43" s="197">
        <v>0</v>
      </c>
      <c r="AM43" s="197">
        <v>0</v>
      </c>
      <c r="AN43" s="197">
        <v>0</v>
      </c>
      <c r="AO43" s="197">
        <v>0</v>
      </c>
      <c r="AP43" s="197">
        <v>0</v>
      </c>
      <c r="AQ43" s="197">
        <v>18.75</v>
      </c>
      <c r="AR43" s="197">
        <v>0</v>
      </c>
      <c r="AS43" s="197">
        <v>0</v>
      </c>
      <c r="AT43" s="197">
        <v>0</v>
      </c>
    </row>
    <row r="44" spans="1:4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158.47999999999999</v>
      </c>
      <c r="L44" s="197">
        <v>27.68</v>
      </c>
      <c r="M44" s="197">
        <v>0</v>
      </c>
      <c r="N44" s="197">
        <v>28.81</v>
      </c>
      <c r="O44" s="197">
        <v>48.39</v>
      </c>
      <c r="P44" s="197">
        <v>32.130000000000003</v>
      </c>
      <c r="Q44" s="197">
        <v>5.32</v>
      </c>
      <c r="R44" s="197">
        <v>10.35</v>
      </c>
      <c r="S44" s="197">
        <v>6.44</v>
      </c>
      <c r="T44" s="197">
        <v>0</v>
      </c>
      <c r="U44" s="197">
        <v>318.42</v>
      </c>
      <c r="V44" s="197">
        <v>0</v>
      </c>
      <c r="W44" s="197">
        <v>0</v>
      </c>
      <c r="X44" s="197">
        <v>35.99</v>
      </c>
      <c r="Y44" s="197">
        <v>0</v>
      </c>
      <c r="Z44" s="197">
        <v>66.010000000000005</v>
      </c>
      <c r="AA44" s="197">
        <v>22.01</v>
      </c>
      <c r="AB44" s="197">
        <v>0</v>
      </c>
      <c r="AC44" s="197">
        <v>7.5</v>
      </c>
      <c r="AD44" s="197">
        <v>0</v>
      </c>
      <c r="AE44" s="197">
        <v>0</v>
      </c>
      <c r="AF44" s="197">
        <v>0</v>
      </c>
      <c r="AG44" s="197">
        <v>25.71</v>
      </c>
      <c r="AH44" s="197">
        <v>0</v>
      </c>
      <c r="AI44" s="197">
        <v>0</v>
      </c>
      <c r="AJ44" s="197">
        <v>0</v>
      </c>
      <c r="AK44" s="197">
        <v>49.92</v>
      </c>
      <c r="AL44" s="197">
        <v>0</v>
      </c>
      <c r="AM44" s="197">
        <v>0</v>
      </c>
      <c r="AN44" s="197">
        <v>0</v>
      </c>
      <c r="AO44" s="197">
        <v>0</v>
      </c>
      <c r="AP44" s="197">
        <v>0</v>
      </c>
      <c r="AQ44" s="197">
        <v>18.75</v>
      </c>
      <c r="AR44" s="197">
        <v>0</v>
      </c>
      <c r="AS44" s="197">
        <v>0</v>
      </c>
      <c r="AT44" s="197">
        <v>0</v>
      </c>
    </row>
    <row r="45" spans="1:4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158.47999999999999</v>
      </c>
      <c r="L45" s="197">
        <v>11.53</v>
      </c>
      <c r="M45" s="197">
        <v>0</v>
      </c>
      <c r="N45" s="197">
        <v>28.81</v>
      </c>
      <c r="O45" s="197">
        <v>48.39</v>
      </c>
      <c r="P45" s="197">
        <v>32.130000000000003</v>
      </c>
      <c r="Q45" s="197">
        <v>1.92</v>
      </c>
      <c r="R45" s="197">
        <v>3.84</v>
      </c>
      <c r="S45" s="197">
        <v>2.88</v>
      </c>
      <c r="T45" s="197">
        <v>0</v>
      </c>
      <c r="U45" s="197">
        <v>318.42</v>
      </c>
      <c r="V45" s="197">
        <v>0</v>
      </c>
      <c r="W45" s="197">
        <v>0</v>
      </c>
      <c r="X45" s="197">
        <v>35.99</v>
      </c>
      <c r="Y45" s="197">
        <v>0</v>
      </c>
      <c r="Z45" s="197">
        <v>66.010000000000005</v>
      </c>
      <c r="AA45" s="197">
        <v>22.01</v>
      </c>
      <c r="AB45" s="197">
        <v>0</v>
      </c>
      <c r="AC45" s="197">
        <v>7.5</v>
      </c>
      <c r="AD45" s="197">
        <v>0</v>
      </c>
      <c r="AE45" s="197">
        <v>0</v>
      </c>
      <c r="AF45" s="197">
        <v>0</v>
      </c>
      <c r="AG45" s="197">
        <v>25.55</v>
      </c>
      <c r="AH45" s="197">
        <v>0</v>
      </c>
      <c r="AI45" s="197">
        <v>0</v>
      </c>
      <c r="AJ45" s="197">
        <v>0</v>
      </c>
      <c r="AK45" s="197">
        <v>49.92</v>
      </c>
      <c r="AL45" s="197">
        <v>0</v>
      </c>
      <c r="AM45" s="197">
        <v>0</v>
      </c>
      <c r="AN45" s="197">
        <v>0</v>
      </c>
      <c r="AO45" s="197">
        <v>0</v>
      </c>
      <c r="AP45" s="197">
        <v>0</v>
      </c>
      <c r="AQ45" s="197">
        <v>18.75</v>
      </c>
      <c r="AR45" s="197">
        <v>0</v>
      </c>
      <c r="AS45" s="197">
        <v>0</v>
      </c>
      <c r="AT45" s="197">
        <v>0</v>
      </c>
    </row>
    <row r="46" spans="1:4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158.47999999999999</v>
      </c>
      <c r="L46" s="197">
        <v>11.53</v>
      </c>
      <c r="M46" s="197">
        <v>0</v>
      </c>
      <c r="N46" s="197">
        <v>28.81</v>
      </c>
      <c r="O46" s="197">
        <v>48.39</v>
      </c>
      <c r="P46" s="197">
        <v>32.130000000000003</v>
      </c>
      <c r="Q46" s="197">
        <v>1.92</v>
      </c>
      <c r="R46" s="197">
        <v>3.84</v>
      </c>
      <c r="S46" s="197">
        <v>2.88</v>
      </c>
      <c r="T46" s="197">
        <v>0</v>
      </c>
      <c r="U46" s="197">
        <v>318.42</v>
      </c>
      <c r="V46" s="197">
        <v>0</v>
      </c>
      <c r="W46" s="197">
        <v>0</v>
      </c>
      <c r="X46" s="197">
        <v>35.99</v>
      </c>
      <c r="Y46" s="197">
        <v>0</v>
      </c>
      <c r="Z46" s="197">
        <v>66.010000000000005</v>
      </c>
      <c r="AA46" s="197">
        <v>22.01</v>
      </c>
      <c r="AB46" s="197">
        <v>0</v>
      </c>
      <c r="AC46" s="197">
        <v>7.5</v>
      </c>
      <c r="AD46" s="197">
        <v>0</v>
      </c>
      <c r="AE46" s="197">
        <v>0</v>
      </c>
      <c r="AF46" s="197">
        <v>0</v>
      </c>
      <c r="AG46" s="197">
        <v>26.03</v>
      </c>
      <c r="AH46" s="197">
        <v>0</v>
      </c>
      <c r="AI46" s="197">
        <v>0</v>
      </c>
      <c r="AJ46" s="197">
        <v>0</v>
      </c>
      <c r="AK46" s="197">
        <v>49.92</v>
      </c>
      <c r="AL46" s="197">
        <v>0</v>
      </c>
      <c r="AM46" s="197">
        <v>0</v>
      </c>
      <c r="AN46" s="197">
        <v>0</v>
      </c>
      <c r="AO46" s="197">
        <v>0</v>
      </c>
      <c r="AP46" s="197">
        <v>0</v>
      </c>
      <c r="AQ46" s="197">
        <v>18.75</v>
      </c>
      <c r="AR46" s="197">
        <v>0</v>
      </c>
      <c r="AS46" s="197">
        <v>0</v>
      </c>
      <c r="AT46" s="197">
        <v>0</v>
      </c>
    </row>
    <row r="47" spans="1:4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158.47999999999999</v>
      </c>
      <c r="L47" s="197">
        <v>7.38</v>
      </c>
      <c r="M47" s="197">
        <v>0</v>
      </c>
      <c r="N47" s="197">
        <v>28.81</v>
      </c>
      <c r="O47" s="197">
        <v>48.39</v>
      </c>
      <c r="P47" s="197">
        <v>32.130000000000003</v>
      </c>
      <c r="Q47" s="197">
        <v>1.92</v>
      </c>
      <c r="R47" s="197">
        <v>3.84</v>
      </c>
      <c r="S47" s="197">
        <v>2.88</v>
      </c>
      <c r="T47" s="197">
        <v>0</v>
      </c>
      <c r="U47" s="197">
        <v>318.42</v>
      </c>
      <c r="V47" s="197">
        <v>0</v>
      </c>
      <c r="W47" s="197">
        <v>0</v>
      </c>
      <c r="X47" s="197">
        <v>35.99</v>
      </c>
      <c r="Y47" s="197">
        <v>0</v>
      </c>
      <c r="Z47" s="197">
        <v>66.010000000000005</v>
      </c>
      <c r="AA47" s="197">
        <v>22.01</v>
      </c>
      <c r="AB47" s="197">
        <v>0</v>
      </c>
      <c r="AC47" s="197">
        <v>7.5</v>
      </c>
      <c r="AD47" s="197">
        <v>0</v>
      </c>
      <c r="AE47" s="197">
        <v>0</v>
      </c>
      <c r="AF47" s="197">
        <v>0</v>
      </c>
      <c r="AG47" s="197">
        <v>26.52</v>
      </c>
      <c r="AH47" s="197">
        <v>0</v>
      </c>
      <c r="AI47" s="197">
        <v>0</v>
      </c>
      <c r="AJ47" s="197">
        <v>0</v>
      </c>
      <c r="AK47" s="197">
        <v>49.43</v>
      </c>
      <c r="AL47" s="197">
        <v>0</v>
      </c>
      <c r="AM47" s="197">
        <v>0</v>
      </c>
      <c r="AN47" s="197">
        <v>0</v>
      </c>
      <c r="AO47" s="197">
        <v>0</v>
      </c>
      <c r="AP47" s="197">
        <v>0</v>
      </c>
      <c r="AQ47" s="197">
        <v>18.75</v>
      </c>
      <c r="AR47" s="197">
        <v>0</v>
      </c>
      <c r="AS47" s="197">
        <v>0</v>
      </c>
      <c r="AT47" s="197">
        <v>0</v>
      </c>
    </row>
    <row r="48" spans="1:4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158.47999999999999</v>
      </c>
      <c r="L48" s="197">
        <v>7.38</v>
      </c>
      <c r="M48" s="197">
        <v>0</v>
      </c>
      <c r="N48" s="197">
        <v>28.81</v>
      </c>
      <c r="O48" s="197">
        <v>48.39</v>
      </c>
      <c r="P48" s="197">
        <v>32.130000000000003</v>
      </c>
      <c r="Q48" s="197">
        <v>1.92</v>
      </c>
      <c r="R48" s="197">
        <v>3.84</v>
      </c>
      <c r="S48" s="197">
        <v>2.88</v>
      </c>
      <c r="T48" s="197">
        <v>0</v>
      </c>
      <c r="U48" s="197">
        <v>318.42</v>
      </c>
      <c r="V48" s="197">
        <v>0</v>
      </c>
      <c r="W48" s="197">
        <v>0</v>
      </c>
      <c r="X48" s="197">
        <v>35.99</v>
      </c>
      <c r="Y48" s="197">
        <v>0</v>
      </c>
      <c r="Z48" s="197">
        <v>66.010000000000005</v>
      </c>
      <c r="AA48" s="197">
        <v>22.01</v>
      </c>
      <c r="AB48" s="197">
        <v>0</v>
      </c>
      <c r="AC48" s="197">
        <v>7.5</v>
      </c>
      <c r="AD48" s="197">
        <v>0</v>
      </c>
      <c r="AE48" s="197">
        <v>0</v>
      </c>
      <c r="AF48" s="197">
        <v>0</v>
      </c>
      <c r="AG48" s="197">
        <v>26.52</v>
      </c>
      <c r="AH48" s="197">
        <v>0</v>
      </c>
      <c r="AI48" s="197">
        <v>0</v>
      </c>
      <c r="AJ48" s="197">
        <v>0</v>
      </c>
      <c r="AK48" s="197">
        <v>49.43</v>
      </c>
      <c r="AL48" s="197">
        <v>0</v>
      </c>
      <c r="AM48" s="197">
        <v>0</v>
      </c>
      <c r="AN48" s="197">
        <v>0</v>
      </c>
      <c r="AO48" s="197">
        <v>0</v>
      </c>
      <c r="AP48" s="197">
        <v>0</v>
      </c>
      <c r="AQ48" s="197">
        <v>18.75</v>
      </c>
      <c r="AR48" s="197">
        <v>0</v>
      </c>
      <c r="AS48" s="197">
        <v>0</v>
      </c>
      <c r="AT48" s="197">
        <v>0</v>
      </c>
    </row>
    <row r="49" spans="1:4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158.47999999999999</v>
      </c>
      <c r="L49" s="197">
        <v>7.38</v>
      </c>
      <c r="M49" s="197">
        <v>0</v>
      </c>
      <c r="N49" s="197">
        <v>28.81</v>
      </c>
      <c r="O49" s="197">
        <v>48.39</v>
      </c>
      <c r="P49" s="197">
        <v>32.130000000000003</v>
      </c>
      <c r="Q49" s="197">
        <v>1.92</v>
      </c>
      <c r="R49" s="197">
        <v>3.84</v>
      </c>
      <c r="S49" s="197">
        <v>2.88</v>
      </c>
      <c r="T49" s="197">
        <v>0</v>
      </c>
      <c r="U49" s="197">
        <v>318.42</v>
      </c>
      <c r="V49" s="197">
        <v>0</v>
      </c>
      <c r="W49" s="197">
        <v>0</v>
      </c>
      <c r="X49" s="197">
        <v>35.99</v>
      </c>
      <c r="Y49" s="197">
        <v>0</v>
      </c>
      <c r="Z49" s="197">
        <v>66.010000000000005</v>
      </c>
      <c r="AA49" s="197">
        <v>22.01</v>
      </c>
      <c r="AB49" s="197">
        <v>0</v>
      </c>
      <c r="AC49" s="197">
        <v>7.5</v>
      </c>
      <c r="AD49" s="197">
        <v>0</v>
      </c>
      <c r="AE49" s="197">
        <v>0</v>
      </c>
      <c r="AF49" s="197">
        <v>0</v>
      </c>
      <c r="AG49" s="197">
        <v>26.52</v>
      </c>
      <c r="AH49" s="197">
        <v>0</v>
      </c>
      <c r="AI49" s="197">
        <v>0</v>
      </c>
      <c r="AJ49" s="197">
        <v>0</v>
      </c>
      <c r="AK49" s="197">
        <v>48.95</v>
      </c>
      <c r="AL49" s="197">
        <v>0</v>
      </c>
      <c r="AM49" s="197">
        <v>0</v>
      </c>
      <c r="AN49" s="197">
        <v>0</v>
      </c>
      <c r="AO49" s="197">
        <v>0</v>
      </c>
      <c r="AP49" s="197">
        <v>0</v>
      </c>
      <c r="AQ49" s="197">
        <v>18.75</v>
      </c>
      <c r="AR49" s="197">
        <v>0</v>
      </c>
      <c r="AS49" s="197">
        <v>0</v>
      </c>
      <c r="AT49" s="197">
        <v>0</v>
      </c>
    </row>
    <row r="50" spans="1:4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158.47999999999999</v>
      </c>
      <c r="L50" s="197">
        <v>7.38</v>
      </c>
      <c r="M50" s="197">
        <v>0</v>
      </c>
      <c r="N50" s="197">
        <v>28.81</v>
      </c>
      <c r="O50" s="197">
        <v>48.39</v>
      </c>
      <c r="P50" s="197">
        <v>32.130000000000003</v>
      </c>
      <c r="Q50" s="197">
        <v>1.92</v>
      </c>
      <c r="R50" s="197">
        <v>3.84</v>
      </c>
      <c r="S50" s="197">
        <v>2.88</v>
      </c>
      <c r="T50" s="197">
        <v>0</v>
      </c>
      <c r="U50" s="197">
        <v>318.42</v>
      </c>
      <c r="V50" s="197">
        <v>0</v>
      </c>
      <c r="W50" s="197">
        <v>0</v>
      </c>
      <c r="X50" s="197">
        <v>35.99</v>
      </c>
      <c r="Y50" s="197">
        <v>0</v>
      </c>
      <c r="Z50" s="197">
        <v>66.010000000000005</v>
      </c>
      <c r="AA50" s="197">
        <v>22.01</v>
      </c>
      <c r="AB50" s="197">
        <v>0</v>
      </c>
      <c r="AC50" s="197">
        <v>7.5</v>
      </c>
      <c r="AD50" s="197">
        <v>0</v>
      </c>
      <c r="AE50" s="197">
        <v>0</v>
      </c>
      <c r="AF50" s="197">
        <v>0</v>
      </c>
      <c r="AG50" s="197">
        <v>26.52</v>
      </c>
      <c r="AH50" s="197">
        <v>0</v>
      </c>
      <c r="AI50" s="197">
        <v>0</v>
      </c>
      <c r="AJ50" s="197">
        <v>0</v>
      </c>
      <c r="AK50" s="197">
        <v>49.92</v>
      </c>
      <c r="AL50" s="197">
        <v>0</v>
      </c>
      <c r="AM50" s="197">
        <v>0</v>
      </c>
      <c r="AN50" s="197">
        <v>0</v>
      </c>
      <c r="AO50" s="197">
        <v>0</v>
      </c>
      <c r="AP50" s="197">
        <v>0</v>
      </c>
      <c r="AQ50" s="197">
        <v>18.75</v>
      </c>
      <c r="AR50" s="197">
        <v>0</v>
      </c>
      <c r="AS50" s="197">
        <v>0</v>
      </c>
      <c r="AT50" s="197">
        <v>0</v>
      </c>
    </row>
    <row r="51" spans="1:4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158.47999999999999</v>
      </c>
      <c r="L51" s="197">
        <v>7.38</v>
      </c>
      <c r="M51" s="197">
        <v>0</v>
      </c>
      <c r="N51" s="197">
        <v>28.81</v>
      </c>
      <c r="O51" s="197">
        <v>48.39</v>
      </c>
      <c r="P51" s="197">
        <v>31.77</v>
      </c>
      <c r="Q51" s="197">
        <v>1.92</v>
      </c>
      <c r="R51" s="197">
        <v>3.84</v>
      </c>
      <c r="S51" s="197">
        <v>2.88</v>
      </c>
      <c r="T51" s="197">
        <v>0</v>
      </c>
      <c r="U51" s="197">
        <v>318.42</v>
      </c>
      <c r="V51" s="197">
        <v>0</v>
      </c>
      <c r="W51" s="197">
        <v>0</v>
      </c>
      <c r="X51" s="197">
        <v>35.99</v>
      </c>
      <c r="Y51" s="197">
        <v>0</v>
      </c>
      <c r="Z51" s="197">
        <v>66.010000000000005</v>
      </c>
      <c r="AA51" s="197">
        <v>22.01</v>
      </c>
      <c r="AB51" s="197">
        <v>0</v>
      </c>
      <c r="AC51" s="197">
        <v>7.5</v>
      </c>
      <c r="AD51" s="197">
        <v>0</v>
      </c>
      <c r="AE51" s="197">
        <v>0</v>
      </c>
      <c r="AF51" s="197">
        <v>0</v>
      </c>
      <c r="AG51" s="197">
        <v>25.87</v>
      </c>
      <c r="AH51" s="197">
        <v>0</v>
      </c>
      <c r="AI51" s="197">
        <v>0</v>
      </c>
      <c r="AJ51" s="197">
        <v>0</v>
      </c>
      <c r="AK51" s="197">
        <v>49.6</v>
      </c>
      <c r="AL51" s="197">
        <v>0</v>
      </c>
      <c r="AM51" s="197">
        <v>0</v>
      </c>
      <c r="AN51" s="197">
        <v>0</v>
      </c>
      <c r="AO51" s="197">
        <v>0</v>
      </c>
      <c r="AP51" s="197">
        <v>0</v>
      </c>
      <c r="AQ51" s="197">
        <v>18.75</v>
      </c>
      <c r="AR51" s="197">
        <v>0</v>
      </c>
      <c r="AS51" s="197">
        <v>0</v>
      </c>
      <c r="AT51" s="197">
        <v>0</v>
      </c>
    </row>
    <row r="52" spans="1:4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158.47999999999999</v>
      </c>
      <c r="L52" s="197">
        <v>7.38</v>
      </c>
      <c r="M52" s="197">
        <v>0</v>
      </c>
      <c r="N52" s="197">
        <v>28.81</v>
      </c>
      <c r="O52" s="197">
        <v>48.39</v>
      </c>
      <c r="P52" s="197">
        <v>31.77</v>
      </c>
      <c r="Q52" s="197">
        <v>1.92</v>
      </c>
      <c r="R52" s="197">
        <v>3.84</v>
      </c>
      <c r="S52" s="197">
        <v>2.88</v>
      </c>
      <c r="T52" s="197">
        <v>0</v>
      </c>
      <c r="U52" s="197">
        <v>318.42</v>
      </c>
      <c r="V52" s="197">
        <v>0</v>
      </c>
      <c r="W52" s="197">
        <v>0</v>
      </c>
      <c r="X52" s="197">
        <v>35.99</v>
      </c>
      <c r="Y52" s="197">
        <v>0</v>
      </c>
      <c r="Z52" s="197">
        <v>66.010000000000005</v>
      </c>
      <c r="AA52" s="197">
        <v>22.01</v>
      </c>
      <c r="AB52" s="197">
        <v>0</v>
      </c>
      <c r="AC52" s="197">
        <v>7.5</v>
      </c>
      <c r="AD52" s="197">
        <v>0</v>
      </c>
      <c r="AE52" s="197">
        <v>0</v>
      </c>
      <c r="AF52" s="197">
        <v>0</v>
      </c>
      <c r="AG52" s="197">
        <v>26.35</v>
      </c>
      <c r="AH52" s="197">
        <v>0</v>
      </c>
      <c r="AI52" s="197">
        <v>0</v>
      </c>
      <c r="AJ52" s="197">
        <v>0</v>
      </c>
      <c r="AK52" s="197">
        <v>49.6</v>
      </c>
      <c r="AL52" s="197">
        <v>0</v>
      </c>
      <c r="AM52" s="197">
        <v>0</v>
      </c>
      <c r="AN52" s="197">
        <v>0</v>
      </c>
      <c r="AO52" s="197">
        <v>0</v>
      </c>
      <c r="AP52" s="197">
        <v>0</v>
      </c>
      <c r="AQ52" s="197">
        <v>18.75</v>
      </c>
      <c r="AR52" s="197">
        <v>0</v>
      </c>
      <c r="AS52" s="197">
        <v>0</v>
      </c>
      <c r="AT52" s="197">
        <v>0</v>
      </c>
    </row>
    <row r="53" spans="1:4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158.47999999999999</v>
      </c>
      <c r="L53" s="197">
        <v>7.38</v>
      </c>
      <c r="M53" s="197">
        <v>0</v>
      </c>
      <c r="N53" s="197">
        <v>28.81</v>
      </c>
      <c r="O53" s="197">
        <v>48.39</v>
      </c>
      <c r="P53" s="197">
        <v>31.6</v>
      </c>
      <c r="Q53" s="197">
        <v>1.92</v>
      </c>
      <c r="R53" s="197">
        <v>3.84</v>
      </c>
      <c r="S53" s="197">
        <v>2.88</v>
      </c>
      <c r="T53" s="197">
        <v>0</v>
      </c>
      <c r="U53" s="197">
        <v>318.42</v>
      </c>
      <c r="V53" s="197">
        <v>0</v>
      </c>
      <c r="W53" s="197">
        <v>0</v>
      </c>
      <c r="X53" s="197">
        <v>35.99</v>
      </c>
      <c r="Y53" s="197">
        <v>0</v>
      </c>
      <c r="Z53" s="197">
        <v>66.010000000000005</v>
      </c>
      <c r="AA53" s="197">
        <v>22.01</v>
      </c>
      <c r="AB53" s="197">
        <v>0</v>
      </c>
      <c r="AC53" s="197">
        <v>7.5</v>
      </c>
      <c r="AD53" s="197">
        <v>0</v>
      </c>
      <c r="AE53" s="197">
        <v>0</v>
      </c>
      <c r="AF53" s="197">
        <v>0</v>
      </c>
      <c r="AG53" s="197">
        <v>26.35</v>
      </c>
      <c r="AH53" s="197">
        <v>0</v>
      </c>
      <c r="AI53" s="197">
        <v>0</v>
      </c>
      <c r="AJ53" s="197">
        <v>0</v>
      </c>
      <c r="AK53" s="197">
        <v>49.76</v>
      </c>
      <c r="AL53" s="197">
        <v>0</v>
      </c>
      <c r="AM53" s="197">
        <v>0</v>
      </c>
      <c r="AN53" s="197">
        <v>0</v>
      </c>
      <c r="AO53" s="197">
        <v>0</v>
      </c>
      <c r="AP53" s="197">
        <v>0</v>
      </c>
      <c r="AQ53" s="197">
        <v>18.75</v>
      </c>
      <c r="AR53" s="197">
        <v>0</v>
      </c>
      <c r="AS53" s="197">
        <v>0</v>
      </c>
      <c r="AT53" s="197">
        <v>0</v>
      </c>
    </row>
    <row r="54" spans="1:4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158.47999999999999</v>
      </c>
      <c r="L54" s="197">
        <v>7.38</v>
      </c>
      <c r="M54" s="197">
        <v>0</v>
      </c>
      <c r="N54" s="197">
        <v>28.81</v>
      </c>
      <c r="O54" s="197">
        <v>48.39</v>
      </c>
      <c r="P54" s="197">
        <v>31.6</v>
      </c>
      <c r="Q54" s="197">
        <v>1.92</v>
      </c>
      <c r="R54" s="197">
        <v>3.84</v>
      </c>
      <c r="S54" s="197">
        <v>2.88</v>
      </c>
      <c r="T54" s="197">
        <v>0</v>
      </c>
      <c r="U54" s="197">
        <v>318.42</v>
      </c>
      <c r="V54" s="197">
        <v>0</v>
      </c>
      <c r="W54" s="197">
        <v>0</v>
      </c>
      <c r="X54" s="197">
        <v>35.99</v>
      </c>
      <c r="Y54" s="197">
        <v>0</v>
      </c>
      <c r="Z54" s="197">
        <v>66.010000000000005</v>
      </c>
      <c r="AA54" s="197">
        <v>22.01</v>
      </c>
      <c r="AB54" s="197">
        <v>0</v>
      </c>
      <c r="AC54" s="197">
        <v>7.5</v>
      </c>
      <c r="AD54" s="197">
        <v>0</v>
      </c>
      <c r="AE54" s="197">
        <v>0</v>
      </c>
      <c r="AF54" s="197">
        <v>0</v>
      </c>
      <c r="AG54" s="197">
        <v>26.35</v>
      </c>
      <c r="AH54" s="197">
        <v>0</v>
      </c>
      <c r="AI54" s="197">
        <v>0</v>
      </c>
      <c r="AJ54" s="197">
        <v>0</v>
      </c>
      <c r="AK54" s="197">
        <v>49.92</v>
      </c>
      <c r="AL54" s="197">
        <v>0</v>
      </c>
      <c r="AM54" s="197">
        <v>0</v>
      </c>
      <c r="AN54" s="197">
        <v>0</v>
      </c>
      <c r="AO54" s="197">
        <v>0</v>
      </c>
      <c r="AP54" s="197">
        <v>0</v>
      </c>
      <c r="AQ54" s="197">
        <v>18.75</v>
      </c>
      <c r="AR54" s="197">
        <v>0</v>
      </c>
      <c r="AS54" s="197">
        <v>0</v>
      </c>
      <c r="AT54" s="197">
        <v>0</v>
      </c>
    </row>
    <row r="55" spans="1:4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158.47999999999999</v>
      </c>
      <c r="L55" s="197">
        <v>7.38</v>
      </c>
      <c r="M55" s="197">
        <v>0</v>
      </c>
      <c r="N55" s="197">
        <v>28.81</v>
      </c>
      <c r="O55" s="197">
        <v>48.39</v>
      </c>
      <c r="P55" s="197">
        <v>31.6</v>
      </c>
      <c r="Q55" s="197">
        <v>1.92</v>
      </c>
      <c r="R55" s="197">
        <v>3.84</v>
      </c>
      <c r="S55" s="197">
        <v>2.88</v>
      </c>
      <c r="T55" s="197">
        <v>0</v>
      </c>
      <c r="U55" s="197">
        <v>318.42</v>
      </c>
      <c r="V55" s="197">
        <v>0</v>
      </c>
      <c r="W55" s="197">
        <v>0</v>
      </c>
      <c r="X55" s="197">
        <v>35.99</v>
      </c>
      <c r="Y55" s="197">
        <v>0</v>
      </c>
      <c r="Z55" s="197">
        <v>66.010000000000005</v>
      </c>
      <c r="AA55" s="197">
        <v>22.01</v>
      </c>
      <c r="AB55" s="197">
        <v>0</v>
      </c>
      <c r="AC55" s="197">
        <v>7.5</v>
      </c>
      <c r="AD55" s="197">
        <v>0</v>
      </c>
      <c r="AE55" s="197">
        <v>0</v>
      </c>
      <c r="AF55" s="197">
        <v>0</v>
      </c>
      <c r="AG55" s="197">
        <v>26.35</v>
      </c>
      <c r="AH55" s="197">
        <v>0</v>
      </c>
      <c r="AI55" s="197">
        <v>0</v>
      </c>
      <c r="AJ55" s="197">
        <v>0</v>
      </c>
      <c r="AK55" s="197">
        <v>49.6</v>
      </c>
      <c r="AL55" s="197">
        <v>0</v>
      </c>
      <c r="AM55" s="197">
        <v>0</v>
      </c>
      <c r="AN55" s="197">
        <v>0</v>
      </c>
      <c r="AO55" s="197">
        <v>0</v>
      </c>
      <c r="AP55" s="197">
        <v>0</v>
      </c>
      <c r="AQ55" s="197">
        <v>18.75</v>
      </c>
      <c r="AR55" s="197">
        <v>0</v>
      </c>
      <c r="AS55" s="197">
        <v>0</v>
      </c>
      <c r="AT55" s="197">
        <v>0</v>
      </c>
    </row>
    <row r="56" spans="1:4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158.47999999999999</v>
      </c>
      <c r="L56" s="197">
        <v>7.38</v>
      </c>
      <c r="M56" s="197">
        <v>0</v>
      </c>
      <c r="N56" s="197">
        <v>28.81</v>
      </c>
      <c r="O56" s="197">
        <v>48.39</v>
      </c>
      <c r="P56" s="197">
        <v>31.6</v>
      </c>
      <c r="Q56" s="197">
        <v>1.92</v>
      </c>
      <c r="R56" s="197">
        <v>3.84</v>
      </c>
      <c r="S56" s="197">
        <v>2.88</v>
      </c>
      <c r="T56" s="197">
        <v>0</v>
      </c>
      <c r="U56" s="197">
        <v>318.42</v>
      </c>
      <c r="V56" s="197">
        <v>0</v>
      </c>
      <c r="W56" s="197">
        <v>0</v>
      </c>
      <c r="X56" s="197">
        <v>35.99</v>
      </c>
      <c r="Y56" s="197">
        <v>0</v>
      </c>
      <c r="Z56" s="197">
        <v>66.010000000000005</v>
      </c>
      <c r="AA56" s="197">
        <v>22.01</v>
      </c>
      <c r="AB56" s="197">
        <v>0</v>
      </c>
      <c r="AC56" s="197">
        <v>7.5</v>
      </c>
      <c r="AD56" s="197">
        <v>0</v>
      </c>
      <c r="AE56" s="197">
        <v>0</v>
      </c>
      <c r="AF56" s="197">
        <v>0</v>
      </c>
      <c r="AG56" s="197">
        <v>26.35</v>
      </c>
      <c r="AH56" s="197">
        <v>0</v>
      </c>
      <c r="AI56" s="197">
        <v>0</v>
      </c>
      <c r="AJ56" s="197">
        <v>0</v>
      </c>
      <c r="AK56" s="197">
        <v>49.92</v>
      </c>
      <c r="AL56" s="197">
        <v>0</v>
      </c>
      <c r="AM56" s="197">
        <v>0</v>
      </c>
      <c r="AN56" s="197">
        <v>0</v>
      </c>
      <c r="AO56" s="197">
        <v>0</v>
      </c>
      <c r="AP56" s="197">
        <v>0</v>
      </c>
      <c r="AQ56" s="197">
        <v>18.75</v>
      </c>
      <c r="AR56" s="197">
        <v>0</v>
      </c>
      <c r="AS56" s="197">
        <v>0</v>
      </c>
      <c r="AT56" s="197">
        <v>0</v>
      </c>
    </row>
    <row r="57" spans="1:4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70.89</v>
      </c>
      <c r="L57" s="197">
        <v>7.09</v>
      </c>
      <c r="M57" s="197">
        <v>0</v>
      </c>
      <c r="N57" s="197">
        <v>28.81</v>
      </c>
      <c r="O57" s="197">
        <v>48.39</v>
      </c>
      <c r="P57" s="197">
        <v>31.6</v>
      </c>
      <c r="Q57" s="197">
        <v>1.84</v>
      </c>
      <c r="R57" s="197">
        <v>3.69</v>
      </c>
      <c r="S57" s="197">
        <v>2.77</v>
      </c>
      <c r="T57" s="197">
        <v>0</v>
      </c>
      <c r="U57" s="197">
        <v>318.42</v>
      </c>
      <c r="V57" s="197">
        <v>0</v>
      </c>
      <c r="W57" s="197">
        <v>0</v>
      </c>
      <c r="X57" s="197">
        <v>35.99</v>
      </c>
      <c r="Y57" s="197">
        <v>0</v>
      </c>
      <c r="Z57" s="197">
        <v>66.010000000000005</v>
      </c>
      <c r="AA57" s="197">
        <v>22.01</v>
      </c>
      <c r="AB57" s="197">
        <v>0</v>
      </c>
      <c r="AC57" s="197">
        <v>7.5</v>
      </c>
      <c r="AD57" s="197">
        <v>0</v>
      </c>
      <c r="AE57" s="197">
        <v>0</v>
      </c>
      <c r="AF57" s="197">
        <v>0</v>
      </c>
      <c r="AG57" s="197">
        <v>25.87</v>
      </c>
      <c r="AH57" s="197">
        <v>0</v>
      </c>
      <c r="AI57" s="197">
        <v>0</v>
      </c>
      <c r="AJ57" s="197">
        <v>0</v>
      </c>
      <c r="AK57" s="197">
        <v>49.92</v>
      </c>
      <c r="AL57" s="197">
        <v>0</v>
      </c>
      <c r="AM57" s="197">
        <v>0</v>
      </c>
      <c r="AN57" s="197">
        <v>0</v>
      </c>
      <c r="AO57" s="197">
        <v>0</v>
      </c>
      <c r="AP57" s="197">
        <v>0</v>
      </c>
      <c r="AQ57" s="197">
        <v>18.75</v>
      </c>
      <c r="AR57" s="197">
        <v>0</v>
      </c>
      <c r="AS57" s="197">
        <v>0</v>
      </c>
      <c r="AT57" s="197">
        <v>0</v>
      </c>
    </row>
    <row r="58" spans="1:4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70.89</v>
      </c>
      <c r="L58" s="197">
        <v>7.09</v>
      </c>
      <c r="M58" s="197">
        <v>0</v>
      </c>
      <c r="N58" s="197">
        <v>28.81</v>
      </c>
      <c r="O58" s="197">
        <v>48.39</v>
      </c>
      <c r="P58" s="197">
        <v>31.6</v>
      </c>
      <c r="Q58" s="197">
        <v>1.84</v>
      </c>
      <c r="R58" s="197">
        <v>3.69</v>
      </c>
      <c r="S58" s="197">
        <v>2.77</v>
      </c>
      <c r="T58" s="197">
        <v>0</v>
      </c>
      <c r="U58" s="197">
        <v>318.42</v>
      </c>
      <c r="V58" s="197">
        <v>0</v>
      </c>
      <c r="W58" s="197">
        <v>0</v>
      </c>
      <c r="X58" s="197">
        <v>35.99</v>
      </c>
      <c r="Y58" s="197">
        <v>0</v>
      </c>
      <c r="Z58" s="197">
        <v>66.010000000000005</v>
      </c>
      <c r="AA58" s="197">
        <v>22.01</v>
      </c>
      <c r="AB58" s="197">
        <v>0</v>
      </c>
      <c r="AC58" s="197">
        <v>7.5</v>
      </c>
      <c r="AD58" s="197">
        <v>0</v>
      </c>
      <c r="AE58" s="197">
        <v>0</v>
      </c>
      <c r="AF58" s="197">
        <v>0</v>
      </c>
      <c r="AG58" s="197">
        <v>26.35</v>
      </c>
      <c r="AH58" s="197">
        <v>0</v>
      </c>
      <c r="AI58" s="197">
        <v>0</v>
      </c>
      <c r="AJ58" s="197">
        <v>0</v>
      </c>
      <c r="AK58" s="197">
        <v>49.92</v>
      </c>
      <c r="AL58" s="197">
        <v>0</v>
      </c>
      <c r="AM58" s="197">
        <v>0</v>
      </c>
      <c r="AN58" s="197">
        <v>0</v>
      </c>
      <c r="AO58" s="197">
        <v>0</v>
      </c>
      <c r="AP58" s="197">
        <v>0</v>
      </c>
      <c r="AQ58" s="197">
        <v>18.75</v>
      </c>
      <c r="AR58" s="197">
        <v>0</v>
      </c>
      <c r="AS58" s="197">
        <v>0</v>
      </c>
      <c r="AT58" s="197">
        <v>0</v>
      </c>
    </row>
    <row r="59" spans="1:4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70.89</v>
      </c>
      <c r="L59" s="197">
        <v>7.09</v>
      </c>
      <c r="M59" s="197">
        <v>0</v>
      </c>
      <c r="N59" s="197">
        <v>28.81</v>
      </c>
      <c r="O59" s="197">
        <v>48.39</v>
      </c>
      <c r="P59" s="197">
        <v>31.6</v>
      </c>
      <c r="Q59" s="197">
        <v>1.84</v>
      </c>
      <c r="R59" s="197">
        <v>3.69</v>
      </c>
      <c r="S59" s="197">
        <v>2.77</v>
      </c>
      <c r="T59" s="197">
        <v>0</v>
      </c>
      <c r="U59" s="197">
        <v>318.42</v>
      </c>
      <c r="V59" s="197">
        <v>0</v>
      </c>
      <c r="W59" s="197">
        <v>0</v>
      </c>
      <c r="X59" s="197">
        <v>35.99</v>
      </c>
      <c r="Y59" s="197">
        <v>0</v>
      </c>
      <c r="Z59" s="197">
        <v>66.010000000000005</v>
      </c>
      <c r="AA59" s="197">
        <v>22.01</v>
      </c>
      <c r="AB59" s="197">
        <v>0</v>
      </c>
      <c r="AC59" s="197">
        <v>7.5</v>
      </c>
      <c r="AD59" s="197">
        <v>0</v>
      </c>
      <c r="AE59" s="197">
        <v>0</v>
      </c>
      <c r="AF59" s="197">
        <v>0</v>
      </c>
      <c r="AG59" s="197">
        <v>26.35</v>
      </c>
      <c r="AH59" s="197">
        <v>0</v>
      </c>
      <c r="AI59" s="197">
        <v>0</v>
      </c>
      <c r="AJ59" s="197">
        <v>0</v>
      </c>
      <c r="AK59" s="197">
        <v>49.92</v>
      </c>
      <c r="AL59" s="197">
        <v>0</v>
      </c>
      <c r="AM59" s="197">
        <v>0</v>
      </c>
      <c r="AN59" s="197">
        <v>0</v>
      </c>
      <c r="AO59" s="197">
        <v>0</v>
      </c>
      <c r="AP59" s="197">
        <v>0</v>
      </c>
      <c r="AQ59" s="197">
        <v>18.75</v>
      </c>
      <c r="AR59" s="197">
        <v>0</v>
      </c>
      <c r="AS59" s="197">
        <v>0</v>
      </c>
      <c r="AT59" s="197">
        <v>0</v>
      </c>
    </row>
    <row r="60" spans="1:4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70.89</v>
      </c>
      <c r="L60" s="197">
        <v>7.09</v>
      </c>
      <c r="M60" s="197">
        <v>0</v>
      </c>
      <c r="N60" s="197">
        <v>28.81</v>
      </c>
      <c r="O60" s="197">
        <v>48.39</v>
      </c>
      <c r="P60" s="197">
        <v>31.6</v>
      </c>
      <c r="Q60" s="197">
        <v>1.84</v>
      </c>
      <c r="R60" s="197">
        <v>3.69</v>
      </c>
      <c r="S60" s="197">
        <v>2.77</v>
      </c>
      <c r="T60" s="197">
        <v>0</v>
      </c>
      <c r="U60" s="197">
        <v>318.42</v>
      </c>
      <c r="V60" s="197">
        <v>0</v>
      </c>
      <c r="W60" s="197">
        <v>0</v>
      </c>
      <c r="X60" s="197">
        <v>35.99</v>
      </c>
      <c r="Y60" s="197">
        <v>0</v>
      </c>
      <c r="Z60" s="197">
        <v>66.010000000000005</v>
      </c>
      <c r="AA60" s="197">
        <v>22.01</v>
      </c>
      <c r="AB60" s="197">
        <v>0</v>
      </c>
      <c r="AC60" s="197">
        <v>7.5</v>
      </c>
      <c r="AD60" s="197">
        <v>0</v>
      </c>
      <c r="AE60" s="197">
        <v>0</v>
      </c>
      <c r="AF60" s="197">
        <v>0</v>
      </c>
      <c r="AG60" s="197">
        <v>26.35</v>
      </c>
      <c r="AH60" s="197">
        <v>0</v>
      </c>
      <c r="AI60" s="197">
        <v>0</v>
      </c>
      <c r="AJ60" s="197">
        <v>0</v>
      </c>
      <c r="AK60" s="197">
        <v>49.92</v>
      </c>
      <c r="AL60" s="197">
        <v>0</v>
      </c>
      <c r="AM60" s="197">
        <v>0</v>
      </c>
      <c r="AN60" s="197">
        <v>0</v>
      </c>
      <c r="AO60" s="197">
        <v>0</v>
      </c>
      <c r="AP60" s="197">
        <v>0</v>
      </c>
      <c r="AQ60" s="197">
        <v>18.75</v>
      </c>
      <c r="AR60" s="197">
        <v>0</v>
      </c>
      <c r="AS60" s="197">
        <v>0</v>
      </c>
      <c r="AT60" s="197">
        <v>0</v>
      </c>
    </row>
    <row r="61" spans="1:4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70.89</v>
      </c>
      <c r="L61" s="197">
        <v>7.09</v>
      </c>
      <c r="M61" s="197">
        <v>0</v>
      </c>
      <c r="N61" s="197">
        <v>28.81</v>
      </c>
      <c r="O61" s="197">
        <v>48.39</v>
      </c>
      <c r="P61" s="197">
        <v>31.6</v>
      </c>
      <c r="Q61" s="197">
        <v>1.84</v>
      </c>
      <c r="R61" s="197">
        <v>3.69</v>
      </c>
      <c r="S61" s="197">
        <v>2.77</v>
      </c>
      <c r="T61" s="197">
        <v>0</v>
      </c>
      <c r="U61" s="197">
        <v>318.42</v>
      </c>
      <c r="V61" s="197">
        <v>0</v>
      </c>
      <c r="W61" s="197">
        <v>0</v>
      </c>
      <c r="X61" s="197">
        <v>35.99</v>
      </c>
      <c r="Y61" s="197">
        <v>0</v>
      </c>
      <c r="Z61" s="197">
        <v>66.010000000000005</v>
      </c>
      <c r="AA61" s="197">
        <v>22.01</v>
      </c>
      <c r="AB61" s="197">
        <v>0</v>
      </c>
      <c r="AC61" s="197">
        <v>7.5</v>
      </c>
      <c r="AD61" s="197">
        <v>0</v>
      </c>
      <c r="AE61" s="197">
        <v>0</v>
      </c>
      <c r="AF61" s="197">
        <v>0</v>
      </c>
      <c r="AG61" s="197">
        <v>26.35</v>
      </c>
      <c r="AH61" s="197">
        <v>0</v>
      </c>
      <c r="AI61" s="197">
        <v>0</v>
      </c>
      <c r="AJ61" s="197">
        <v>0</v>
      </c>
      <c r="AK61" s="197">
        <v>49.92</v>
      </c>
      <c r="AL61" s="197">
        <v>0</v>
      </c>
      <c r="AM61" s="197">
        <v>0</v>
      </c>
      <c r="AN61" s="197">
        <v>0</v>
      </c>
      <c r="AO61" s="197">
        <v>0</v>
      </c>
      <c r="AP61" s="197">
        <v>0</v>
      </c>
      <c r="AQ61" s="197">
        <v>18.75</v>
      </c>
      <c r="AR61" s="197">
        <v>0</v>
      </c>
      <c r="AS61" s="197">
        <v>0</v>
      </c>
      <c r="AT61" s="197">
        <v>0</v>
      </c>
    </row>
    <row r="62" spans="1:4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70.88</v>
      </c>
      <c r="L62" s="197">
        <v>7.09</v>
      </c>
      <c r="M62" s="197">
        <v>0</v>
      </c>
      <c r="N62" s="197">
        <v>28.81</v>
      </c>
      <c r="O62" s="197">
        <v>48.39</v>
      </c>
      <c r="P62" s="197">
        <v>31.6</v>
      </c>
      <c r="Q62" s="197">
        <v>1.84</v>
      </c>
      <c r="R62" s="197">
        <v>3.69</v>
      </c>
      <c r="S62" s="197">
        <v>2.77</v>
      </c>
      <c r="T62" s="197">
        <v>0</v>
      </c>
      <c r="U62" s="197">
        <v>318.42</v>
      </c>
      <c r="V62" s="197">
        <v>0</v>
      </c>
      <c r="W62" s="197">
        <v>0</v>
      </c>
      <c r="X62" s="197">
        <v>35.99</v>
      </c>
      <c r="Y62" s="197">
        <v>0</v>
      </c>
      <c r="Z62" s="197">
        <v>66.010000000000005</v>
      </c>
      <c r="AA62" s="197">
        <v>22.01</v>
      </c>
      <c r="AB62" s="197">
        <v>0</v>
      </c>
      <c r="AC62" s="197">
        <v>7.5</v>
      </c>
      <c r="AD62" s="197">
        <v>0</v>
      </c>
      <c r="AE62" s="197">
        <v>0</v>
      </c>
      <c r="AF62" s="197">
        <v>0</v>
      </c>
      <c r="AG62" s="197">
        <v>26.35</v>
      </c>
      <c r="AH62" s="197">
        <v>0</v>
      </c>
      <c r="AI62" s="197">
        <v>0</v>
      </c>
      <c r="AJ62" s="197">
        <v>0</v>
      </c>
      <c r="AK62" s="197">
        <v>49.92</v>
      </c>
      <c r="AL62" s="197">
        <v>0</v>
      </c>
      <c r="AM62" s="197">
        <v>0</v>
      </c>
      <c r="AN62" s="197">
        <v>0</v>
      </c>
      <c r="AO62" s="197">
        <v>0</v>
      </c>
      <c r="AP62" s="197">
        <v>0</v>
      </c>
      <c r="AQ62" s="197">
        <v>18.75</v>
      </c>
      <c r="AR62" s="197">
        <v>0</v>
      </c>
      <c r="AS62" s="197">
        <v>0</v>
      </c>
      <c r="AT62" s="197">
        <v>0</v>
      </c>
    </row>
    <row r="63" spans="1:4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70.88</v>
      </c>
      <c r="L63" s="197">
        <v>7.09</v>
      </c>
      <c r="M63" s="197">
        <v>0</v>
      </c>
      <c r="N63" s="197">
        <v>28.81</v>
      </c>
      <c r="O63" s="197">
        <v>48.39</v>
      </c>
      <c r="P63" s="197">
        <v>31.6</v>
      </c>
      <c r="Q63" s="197">
        <v>1.84</v>
      </c>
      <c r="R63" s="197">
        <v>3.69</v>
      </c>
      <c r="S63" s="197">
        <v>2.77</v>
      </c>
      <c r="T63" s="197">
        <v>0</v>
      </c>
      <c r="U63" s="197">
        <v>318.42</v>
      </c>
      <c r="V63" s="197">
        <v>0</v>
      </c>
      <c r="W63" s="197">
        <v>0</v>
      </c>
      <c r="X63" s="197">
        <v>35.99</v>
      </c>
      <c r="Y63" s="197">
        <v>0</v>
      </c>
      <c r="Z63" s="197">
        <v>66.010000000000005</v>
      </c>
      <c r="AA63" s="197">
        <v>22.01</v>
      </c>
      <c r="AB63" s="197">
        <v>0</v>
      </c>
      <c r="AC63" s="197">
        <v>7.5</v>
      </c>
      <c r="AD63" s="197">
        <v>0</v>
      </c>
      <c r="AE63" s="197">
        <v>0</v>
      </c>
      <c r="AF63" s="197">
        <v>0</v>
      </c>
      <c r="AG63" s="197">
        <v>25.87</v>
      </c>
      <c r="AH63" s="197">
        <v>0</v>
      </c>
      <c r="AI63" s="197">
        <v>0</v>
      </c>
      <c r="AJ63" s="197">
        <v>0</v>
      </c>
      <c r="AK63" s="197">
        <v>49.92</v>
      </c>
      <c r="AL63" s="197">
        <v>0</v>
      </c>
      <c r="AM63" s="197">
        <v>0</v>
      </c>
      <c r="AN63" s="197">
        <v>0</v>
      </c>
      <c r="AO63" s="197">
        <v>0</v>
      </c>
      <c r="AP63" s="197">
        <v>0</v>
      </c>
      <c r="AQ63" s="197">
        <v>18.75</v>
      </c>
      <c r="AR63" s="197">
        <v>0</v>
      </c>
      <c r="AS63" s="197">
        <v>0</v>
      </c>
      <c r="AT63" s="197">
        <v>0</v>
      </c>
    </row>
    <row r="64" spans="1:4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70.88</v>
      </c>
      <c r="L64" s="197">
        <v>7.09</v>
      </c>
      <c r="M64" s="197">
        <v>0</v>
      </c>
      <c r="N64" s="197">
        <v>28.81</v>
      </c>
      <c r="O64" s="197">
        <v>48.39</v>
      </c>
      <c r="P64" s="197">
        <v>31.6</v>
      </c>
      <c r="Q64" s="197">
        <v>1.84</v>
      </c>
      <c r="R64" s="197">
        <v>3.69</v>
      </c>
      <c r="S64" s="197">
        <v>2.77</v>
      </c>
      <c r="T64" s="197">
        <v>0</v>
      </c>
      <c r="U64" s="197">
        <v>318.42</v>
      </c>
      <c r="V64" s="197">
        <v>0</v>
      </c>
      <c r="W64" s="197">
        <v>0</v>
      </c>
      <c r="X64" s="197">
        <v>35.99</v>
      </c>
      <c r="Y64" s="197">
        <v>0</v>
      </c>
      <c r="Z64" s="197">
        <v>66.010000000000005</v>
      </c>
      <c r="AA64" s="197">
        <v>22.01</v>
      </c>
      <c r="AB64" s="197">
        <v>0</v>
      </c>
      <c r="AC64" s="197">
        <v>7.5</v>
      </c>
      <c r="AD64" s="197">
        <v>0</v>
      </c>
      <c r="AE64" s="197">
        <v>0</v>
      </c>
      <c r="AF64" s="197">
        <v>0</v>
      </c>
      <c r="AG64" s="197">
        <v>26.35</v>
      </c>
      <c r="AH64" s="197">
        <v>0</v>
      </c>
      <c r="AI64" s="197">
        <v>0</v>
      </c>
      <c r="AJ64" s="197">
        <v>0</v>
      </c>
      <c r="AK64" s="197">
        <v>49.92</v>
      </c>
      <c r="AL64" s="197">
        <v>0</v>
      </c>
      <c r="AM64" s="197">
        <v>0</v>
      </c>
      <c r="AN64" s="197">
        <v>0</v>
      </c>
      <c r="AO64" s="197">
        <v>0</v>
      </c>
      <c r="AP64" s="197">
        <v>0</v>
      </c>
      <c r="AQ64" s="197">
        <v>18.75</v>
      </c>
      <c r="AR64" s="197">
        <v>0</v>
      </c>
      <c r="AS64" s="197">
        <v>0</v>
      </c>
      <c r="AT64" s="197">
        <v>0</v>
      </c>
    </row>
    <row r="65" spans="1:4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70.89</v>
      </c>
      <c r="L65" s="197">
        <v>7.09</v>
      </c>
      <c r="M65" s="197">
        <v>0</v>
      </c>
      <c r="N65" s="197">
        <v>28.81</v>
      </c>
      <c r="O65" s="197">
        <v>48.39</v>
      </c>
      <c r="P65" s="197">
        <v>31.6</v>
      </c>
      <c r="Q65" s="197">
        <v>1.84</v>
      </c>
      <c r="R65" s="197">
        <v>3.69</v>
      </c>
      <c r="S65" s="197">
        <v>2.77</v>
      </c>
      <c r="T65" s="197">
        <v>0</v>
      </c>
      <c r="U65" s="197">
        <v>318.42</v>
      </c>
      <c r="V65" s="197">
        <v>0</v>
      </c>
      <c r="W65" s="197">
        <v>0</v>
      </c>
      <c r="X65" s="197">
        <v>35.99</v>
      </c>
      <c r="Y65" s="197">
        <v>0</v>
      </c>
      <c r="Z65" s="197">
        <v>66.010000000000005</v>
      </c>
      <c r="AA65" s="197">
        <v>22.01</v>
      </c>
      <c r="AB65" s="197">
        <v>0</v>
      </c>
      <c r="AC65" s="197">
        <v>7.5</v>
      </c>
      <c r="AD65" s="197">
        <v>0</v>
      </c>
      <c r="AE65" s="197">
        <v>0</v>
      </c>
      <c r="AF65" s="197">
        <v>0</v>
      </c>
      <c r="AG65" s="197">
        <v>26.35</v>
      </c>
      <c r="AH65" s="197">
        <v>0</v>
      </c>
      <c r="AI65" s="197">
        <v>0</v>
      </c>
      <c r="AJ65" s="197">
        <v>0</v>
      </c>
      <c r="AK65" s="197">
        <v>49.92</v>
      </c>
      <c r="AL65" s="197">
        <v>0</v>
      </c>
      <c r="AM65" s="197">
        <v>0</v>
      </c>
      <c r="AN65" s="197">
        <v>0</v>
      </c>
      <c r="AO65" s="197">
        <v>0</v>
      </c>
      <c r="AP65" s="197">
        <v>0</v>
      </c>
      <c r="AQ65" s="197">
        <v>18.75</v>
      </c>
      <c r="AR65" s="197">
        <v>0</v>
      </c>
      <c r="AS65" s="197">
        <v>0</v>
      </c>
      <c r="AT65" s="197">
        <v>0</v>
      </c>
    </row>
    <row r="66" spans="1:4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70.89</v>
      </c>
      <c r="L66" s="197">
        <v>7.09</v>
      </c>
      <c r="M66" s="197">
        <v>0</v>
      </c>
      <c r="N66" s="197">
        <v>28.81</v>
      </c>
      <c r="O66" s="197">
        <v>48.39</v>
      </c>
      <c r="P66" s="197">
        <v>31.6</v>
      </c>
      <c r="Q66" s="197">
        <v>1.84</v>
      </c>
      <c r="R66" s="197">
        <v>3.69</v>
      </c>
      <c r="S66" s="197">
        <v>2.77</v>
      </c>
      <c r="T66" s="197">
        <v>0</v>
      </c>
      <c r="U66" s="197">
        <v>318.42</v>
      </c>
      <c r="V66" s="197">
        <v>0</v>
      </c>
      <c r="W66" s="197">
        <v>0</v>
      </c>
      <c r="X66" s="197">
        <v>35.99</v>
      </c>
      <c r="Y66" s="197">
        <v>0</v>
      </c>
      <c r="Z66" s="197">
        <v>66.010000000000005</v>
      </c>
      <c r="AA66" s="197">
        <v>22.01</v>
      </c>
      <c r="AB66" s="197">
        <v>0</v>
      </c>
      <c r="AC66" s="197">
        <v>7.5</v>
      </c>
      <c r="AD66" s="197">
        <v>0</v>
      </c>
      <c r="AE66" s="197">
        <v>0</v>
      </c>
      <c r="AF66" s="197">
        <v>0</v>
      </c>
      <c r="AG66" s="197">
        <v>25.71</v>
      </c>
      <c r="AH66" s="197">
        <v>0</v>
      </c>
      <c r="AI66" s="197">
        <v>0</v>
      </c>
      <c r="AJ66" s="197">
        <v>0</v>
      </c>
      <c r="AK66" s="197">
        <v>49.92</v>
      </c>
      <c r="AL66" s="197">
        <v>0</v>
      </c>
      <c r="AM66" s="197">
        <v>0</v>
      </c>
      <c r="AN66" s="197">
        <v>0</v>
      </c>
      <c r="AO66" s="197">
        <v>0</v>
      </c>
      <c r="AP66" s="197">
        <v>0</v>
      </c>
      <c r="AQ66" s="197">
        <v>18.75</v>
      </c>
      <c r="AR66" s="197">
        <v>0</v>
      </c>
      <c r="AS66" s="197">
        <v>0</v>
      </c>
      <c r="AT66" s="197">
        <v>0</v>
      </c>
    </row>
    <row r="67" spans="1:4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158.47999999999999</v>
      </c>
      <c r="L67" s="197">
        <v>7.09</v>
      </c>
      <c r="M67" s="197">
        <v>0</v>
      </c>
      <c r="N67" s="197">
        <v>28.81</v>
      </c>
      <c r="O67" s="197">
        <v>48.39</v>
      </c>
      <c r="P67" s="197">
        <v>31.6</v>
      </c>
      <c r="Q67" s="197">
        <v>1.84</v>
      </c>
      <c r="R67" s="197">
        <v>3.69</v>
      </c>
      <c r="S67" s="197">
        <v>2.77</v>
      </c>
      <c r="T67" s="197">
        <v>0</v>
      </c>
      <c r="U67" s="197">
        <v>318.42</v>
      </c>
      <c r="V67" s="197">
        <v>0</v>
      </c>
      <c r="W67" s="197">
        <v>0</v>
      </c>
      <c r="X67" s="197">
        <v>35.99</v>
      </c>
      <c r="Y67" s="197">
        <v>0</v>
      </c>
      <c r="Z67" s="197">
        <v>66.010000000000005</v>
      </c>
      <c r="AA67" s="197">
        <v>22.01</v>
      </c>
      <c r="AB67" s="197">
        <v>0</v>
      </c>
      <c r="AC67" s="197">
        <v>7.5</v>
      </c>
      <c r="AD67" s="197">
        <v>0</v>
      </c>
      <c r="AE67" s="197">
        <v>0</v>
      </c>
      <c r="AF67" s="197">
        <v>0</v>
      </c>
      <c r="AG67" s="197">
        <v>25.71</v>
      </c>
      <c r="AH67" s="197">
        <v>0</v>
      </c>
      <c r="AI67" s="197">
        <v>0</v>
      </c>
      <c r="AJ67" s="197">
        <v>0</v>
      </c>
      <c r="AK67" s="197">
        <v>49.92</v>
      </c>
      <c r="AL67" s="197">
        <v>0</v>
      </c>
      <c r="AM67" s="197">
        <v>0</v>
      </c>
      <c r="AN67" s="197">
        <v>0</v>
      </c>
      <c r="AO67" s="197">
        <v>0</v>
      </c>
      <c r="AP67" s="197">
        <v>0</v>
      </c>
      <c r="AQ67" s="197">
        <v>18.75</v>
      </c>
      <c r="AR67" s="197">
        <v>0</v>
      </c>
      <c r="AS67" s="197">
        <v>0</v>
      </c>
      <c r="AT67" s="197">
        <v>0</v>
      </c>
    </row>
    <row r="68" spans="1:4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158.47999999999999</v>
      </c>
      <c r="L68" s="197">
        <v>7.09</v>
      </c>
      <c r="M68" s="197">
        <v>0</v>
      </c>
      <c r="N68" s="197">
        <v>28.81</v>
      </c>
      <c r="O68" s="197">
        <v>48.39</v>
      </c>
      <c r="P68" s="197">
        <v>31.6</v>
      </c>
      <c r="Q68" s="197">
        <v>1.84</v>
      </c>
      <c r="R68" s="197">
        <v>3.69</v>
      </c>
      <c r="S68" s="197">
        <v>2.77</v>
      </c>
      <c r="T68" s="197">
        <v>0</v>
      </c>
      <c r="U68" s="197">
        <v>318.42</v>
      </c>
      <c r="V68" s="197">
        <v>0</v>
      </c>
      <c r="W68" s="197">
        <v>0</v>
      </c>
      <c r="X68" s="197">
        <v>35.99</v>
      </c>
      <c r="Y68" s="197">
        <v>0</v>
      </c>
      <c r="Z68" s="197">
        <v>66.010000000000005</v>
      </c>
      <c r="AA68" s="197">
        <v>22.01</v>
      </c>
      <c r="AB68" s="197">
        <v>0</v>
      </c>
      <c r="AC68" s="197">
        <v>7.5</v>
      </c>
      <c r="AD68" s="197">
        <v>0</v>
      </c>
      <c r="AE68" s="197">
        <v>0</v>
      </c>
      <c r="AF68" s="197">
        <v>0</v>
      </c>
      <c r="AG68" s="197">
        <v>25.71</v>
      </c>
      <c r="AH68" s="197">
        <v>0</v>
      </c>
      <c r="AI68" s="197">
        <v>0</v>
      </c>
      <c r="AJ68" s="197">
        <v>0</v>
      </c>
      <c r="AK68" s="197">
        <v>49.92</v>
      </c>
      <c r="AL68" s="197">
        <v>0</v>
      </c>
      <c r="AM68" s="197">
        <v>0</v>
      </c>
      <c r="AN68" s="197">
        <v>0</v>
      </c>
      <c r="AO68" s="197">
        <v>0</v>
      </c>
      <c r="AP68" s="197">
        <v>0</v>
      </c>
      <c r="AQ68" s="197">
        <v>17.48</v>
      </c>
      <c r="AR68" s="197">
        <v>0</v>
      </c>
      <c r="AS68" s="197">
        <v>0</v>
      </c>
      <c r="AT68" s="197">
        <v>0</v>
      </c>
    </row>
    <row r="69" spans="1:4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158.47999999999999</v>
      </c>
      <c r="L69" s="197">
        <v>7.09</v>
      </c>
      <c r="M69" s="197">
        <v>0</v>
      </c>
      <c r="N69" s="197">
        <v>28.81</v>
      </c>
      <c r="O69" s="197">
        <v>48.39</v>
      </c>
      <c r="P69" s="197">
        <v>31.6</v>
      </c>
      <c r="Q69" s="197">
        <v>1.84</v>
      </c>
      <c r="R69" s="197">
        <v>3.69</v>
      </c>
      <c r="S69" s="197">
        <v>2.77</v>
      </c>
      <c r="T69" s="197">
        <v>0</v>
      </c>
      <c r="U69" s="197">
        <v>318.42</v>
      </c>
      <c r="V69" s="197">
        <v>0</v>
      </c>
      <c r="W69" s="197">
        <v>0</v>
      </c>
      <c r="X69" s="197">
        <v>35.99</v>
      </c>
      <c r="Y69" s="197">
        <v>0</v>
      </c>
      <c r="Z69" s="197">
        <v>66.010000000000005</v>
      </c>
      <c r="AA69" s="197">
        <v>22.01</v>
      </c>
      <c r="AB69" s="197">
        <v>0</v>
      </c>
      <c r="AC69" s="197">
        <v>7.5</v>
      </c>
      <c r="AD69" s="197">
        <v>0</v>
      </c>
      <c r="AE69" s="197">
        <v>0</v>
      </c>
      <c r="AF69" s="197">
        <v>0</v>
      </c>
      <c r="AG69" s="197">
        <v>26.52</v>
      </c>
      <c r="AH69" s="197">
        <v>0</v>
      </c>
      <c r="AI69" s="197">
        <v>0</v>
      </c>
      <c r="AJ69" s="197">
        <v>0</v>
      </c>
      <c r="AK69" s="197">
        <v>49.92</v>
      </c>
      <c r="AL69" s="197">
        <v>0</v>
      </c>
      <c r="AM69" s="197">
        <v>0</v>
      </c>
      <c r="AN69" s="197">
        <v>0</v>
      </c>
      <c r="AO69" s="197">
        <v>0</v>
      </c>
      <c r="AP69" s="197">
        <v>0</v>
      </c>
      <c r="AQ69" s="197">
        <v>9.27</v>
      </c>
      <c r="AR69" s="197">
        <v>0</v>
      </c>
      <c r="AS69" s="197">
        <v>0</v>
      </c>
      <c r="AT69" s="197">
        <v>0</v>
      </c>
    </row>
    <row r="70" spans="1:4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158.47999999999999</v>
      </c>
      <c r="L70" s="197">
        <v>7.09</v>
      </c>
      <c r="M70" s="197">
        <v>0</v>
      </c>
      <c r="N70" s="197">
        <v>28.81</v>
      </c>
      <c r="O70" s="197">
        <v>48.39</v>
      </c>
      <c r="P70" s="197">
        <v>31.6</v>
      </c>
      <c r="Q70" s="197">
        <v>1.84</v>
      </c>
      <c r="R70" s="197">
        <v>3.69</v>
      </c>
      <c r="S70" s="197">
        <v>2.77</v>
      </c>
      <c r="T70" s="197">
        <v>0</v>
      </c>
      <c r="U70" s="197">
        <v>318.42</v>
      </c>
      <c r="V70" s="197">
        <v>0</v>
      </c>
      <c r="W70" s="197">
        <v>0</v>
      </c>
      <c r="X70" s="197">
        <v>35.99</v>
      </c>
      <c r="Y70" s="197">
        <v>0</v>
      </c>
      <c r="Z70" s="197">
        <v>66.010000000000005</v>
      </c>
      <c r="AA70" s="197">
        <v>22.01</v>
      </c>
      <c r="AB70" s="197">
        <v>0</v>
      </c>
      <c r="AC70" s="197">
        <v>7.5</v>
      </c>
      <c r="AD70" s="197">
        <v>0</v>
      </c>
      <c r="AE70" s="197">
        <v>0</v>
      </c>
      <c r="AF70" s="197">
        <v>0</v>
      </c>
      <c r="AG70" s="197">
        <v>25.71</v>
      </c>
      <c r="AH70" s="197">
        <v>0</v>
      </c>
      <c r="AI70" s="197">
        <v>0</v>
      </c>
      <c r="AJ70" s="197">
        <v>0</v>
      </c>
      <c r="AK70" s="197">
        <v>49.92</v>
      </c>
      <c r="AL70" s="197">
        <v>0</v>
      </c>
      <c r="AM70" s="197">
        <v>0</v>
      </c>
      <c r="AN70" s="197">
        <v>0</v>
      </c>
      <c r="AO70" s="197">
        <v>0</v>
      </c>
      <c r="AP70" s="197">
        <v>0</v>
      </c>
      <c r="AQ70" s="197">
        <v>4.05</v>
      </c>
      <c r="AR70" s="197">
        <v>0</v>
      </c>
      <c r="AS70" s="197">
        <v>0</v>
      </c>
      <c r="AT70" s="197">
        <v>0</v>
      </c>
    </row>
    <row r="71" spans="1:4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158.47999999999999</v>
      </c>
      <c r="L71" s="197">
        <v>24.01</v>
      </c>
      <c r="M71" s="197">
        <v>0</v>
      </c>
      <c r="N71" s="197">
        <v>28.81</v>
      </c>
      <c r="O71" s="197">
        <v>48.39</v>
      </c>
      <c r="P71" s="197">
        <v>31.77</v>
      </c>
      <c r="Q71" s="197">
        <v>1.84</v>
      </c>
      <c r="R71" s="197">
        <v>3.69</v>
      </c>
      <c r="S71" s="197">
        <v>2.77</v>
      </c>
      <c r="T71" s="197">
        <v>0</v>
      </c>
      <c r="U71" s="197">
        <v>318.42</v>
      </c>
      <c r="V71" s="197">
        <v>0</v>
      </c>
      <c r="W71" s="197">
        <v>0</v>
      </c>
      <c r="X71" s="197">
        <v>35.99</v>
      </c>
      <c r="Y71" s="197">
        <v>0</v>
      </c>
      <c r="Z71" s="197">
        <v>66.010000000000005</v>
      </c>
      <c r="AA71" s="197">
        <v>22.01</v>
      </c>
      <c r="AB71" s="197">
        <v>0</v>
      </c>
      <c r="AC71" s="197">
        <v>7.5</v>
      </c>
      <c r="AD71" s="197">
        <v>0</v>
      </c>
      <c r="AE71" s="197">
        <v>0</v>
      </c>
      <c r="AF71" s="197">
        <v>0</v>
      </c>
      <c r="AG71" s="197">
        <v>25.71</v>
      </c>
      <c r="AH71" s="197">
        <v>0</v>
      </c>
      <c r="AI71" s="197">
        <v>0</v>
      </c>
      <c r="AJ71" s="197">
        <v>0</v>
      </c>
      <c r="AK71" s="197">
        <v>49.92</v>
      </c>
      <c r="AL71" s="197">
        <v>0</v>
      </c>
      <c r="AM71" s="197">
        <v>0</v>
      </c>
      <c r="AN71" s="197">
        <v>0</v>
      </c>
      <c r="AO71" s="197">
        <v>0</v>
      </c>
      <c r="AP71" s="197">
        <v>0</v>
      </c>
      <c r="AQ71" s="197">
        <v>0.81</v>
      </c>
      <c r="AR71" s="197">
        <v>0</v>
      </c>
      <c r="AS71" s="197">
        <v>0</v>
      </c>
      <c r="AT71" s="197">
        <v>0</v>
      </c>
    </row>
    <row r="72" spans="1:4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158.47999999999999</v>
      </c>
      <c r="L72" s="197">
        <v>24.01</v>
      </c>
      <c r="M72" s="197">
        <v>0</v>
      </c>
      <c r="N72" s="197">
        <v>28.81</v>
      </c>
      <c r="O72" s="197">
        <v>48.39</v>
      </c>
      <c r="P72" s="197">
        <v>31.77</v>
      </c>
      <c r="Q72" s="197">
        <v>1.84</v>
      </c>
      <c r="R72" s="197">
        <v>3.69</v>
      </c>
      <c r="S72" s="197">
        <v>2.77</v>
      </c>
      <c r="T72" s="197">
        <v>0</v>
      </c>
      <c r="U72" s="197">
        <v>318.42</v>
      </c>
      <c r="V72" s="197">
        <v>0</v>
      </c>
      <c r="W72" s="197">
        <v>0</v>
      </c>
      <c r="X72" s="197">
        <v>35.99</v>
      </c>
      <c r="Y72" s="197">
        <v>0</v>
      </c>
      <c r="Z72" s="197">
        <v>66.010000000000005</v>
      </c>
      <c r="AA72" s="197">
        <v>22.01</v>
      </c>
      <c r="AB72" s="197">
        <v>0</v>
      </c>
      <c r="AC72" s="197">
        <v>7.5</v>
      </c>
      <c r="AD72" s="197">
        <v>0</v>
      </c>
      <c r="AE72" s="197">
        <v>0</v>
      </c>
      <c r="AF72" s="197">
        <v>0</v>
      </c>
      <c r="AG72" s="197">
        <v>25.71</v>
      </c>
      <c r="AH72" s="197">
        <v>0</v>
      </c>
      <c r="AI72" s="197">
        <v>0</v>
      </c>
      <c r="AJ72" s="197">
        <v>0</v>
      </c>
      <c r="AK72" s="197">
        <v>49.92</v>
      </c>
      <c r="AL72" s="197">
        <v>0</v>
      </c>
      <c r="AM72" s="197">
        <v>0</v>
      </c>
      <c r="AN72" s="197">
        <v>0</v>
      </c>
      <c r="AO72" s="197">
        <v>0</v>
      </c>
      <c r="AP72" s="197">
        <v>0</v>
      </c>
      <c r="AQ72" s="197">
        <v>0.12</v>
      </c>
      <c r="AR72" s="197">
        <v>0</v>
      </c>
      <c r="AS72" s="197">
        <v>0</v>
      </c>
      <c r="AT72" s="197">
        <v>0</v>
      </c>
    </row>
    <row r="73" spans="1:4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158.47999999999999</v>
      </c>
      <c r="L73" s="197">
        <v>24.01</v>
      </c>
      <c r="M73" s="197">
        <v>0</v>
      </c>
      <c r="N73" s="197">
        <v>28.81</v>
      </c>
      <c r="O73" s="197">
        <v>48.39</v>
      </c>
      <c r="P73" s="197">
        <v>31.59</v>
      </c>
      <c r="Q73" s="197">
        <v>1.84</v>
      </c>
      <c r="R73" s="197">
        <v>3.69</v>
      </c>
      <c r="S73" s="197">
        <v>2.77</v>
      </c>
      <c r="T73" s="197">
        <v>0</v>
      </c>
      <c r="U73" s="197">
        <v>318.42</v>
      </c>
      <c r="V73" s="197">
        <v>0</v>
      </c>
      <c r="W73" s="197">
        <v>0</v>
      </c>
      <c r="X73" s="197">
        <v>35.99</v>
      </c>
      <c r="Y73" s="197">
        <v>0</v>
      </c>
      <c r="Z73" s="197">
        <v>66.010000000000005</v>
      </c>
      <c r="AA73" s="197">
        <v>22.01</v>
      </c>
      <c r="AB73" s="197">
        <v>0</v>
      </c>
      <c r="AC73" s="197">
        <v>7.5</v>
      </c>
      <c r="AD73" s="197">
        <v>0</v>
      </c>
      <c r="AE73" s="197">
        <v>0</v>
      </c>
      <c r="AF73" s="197">
        <v>0</v>
      </c>
      <c r="AG73" s="197">
        <v>25.71</v>
      </c>
      <c r="AH73" s="197">
        <v>0</v>
      </c>
      <c r="AI73" s="197">
        <v>0</v>
      </c>
      <c r="AJ73" s="197">
        <v>0</v>
      </c>
      <c r="AK73" s="197">
        <v>49.6</v>
      </c>
      <c r="AL73" s="197">
        <v>0</v>
      </c>
      <c r="AM73" s="197">
        <v>0</v>
      </c>
      <c r="AN73" s="197">
        <v>0</v>
      </c>
      <c r="AO73" s="197">
        <v>0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</row>
    <row r="74" spans="1:4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158.47999999999999</v>
      </c>
      <c r="L74" s="197">
        <v>24.01</v>
      </c>
      <c r="M74" s="197">
        <v>0</v>
      </c>
      <c r="N74" s="197">
        <v>28.81</v>
      </c>
      <c r="O74" s="197">
        <v>48.39</v>
      </c>
      <c r="P74" s="197">
        <v>31.59</v>
      </c>
      <c r="Q74" s="197">
        <v>1.84</v>
      </c>
      <c r="R74" s="197">
        <v>3.69</v>
      </c>
      <c r="S74" s="197">
        <v>2.77</v>
      </c>
      <c r="T74" s="197">
        <v>0</v>
      </c>
      <c r="U74" s="197">
        <v>318.42</v>
      </c>
      <c r="V74" s="197">
        <v>0</v>
      </c>
      <c r="W74" s="197">
        <v>0</v>
      </c>
      <c r="X74" s="197">
        <v>35.99</v>
      </c>
      <c r="Y74" s="197">
        <v>0</v>
      </c>
      <c r="Z74" s="197">
        <v>66.010000000000005</v>
      </c>
      <c r="AA74" s="197">
        <v>22.01</v>
      </c>
      <c r="AB74" s="197">
        <v>0</v>
      </c>
      <c r="AC74" s="197">
        <v>7.5</v>
      </c>
      <c r="AD74" s="197">
        <v>0</v>
      </c>
      <c r="AE74" s="197">
        <v>0</v>
      </c>
      <c r="AF74" s="197">
        <v>0</v>
      </c>
      <c r="AG74" s="197">
        <v>25.71</v>
      </c>
      <c r="AH74" s="197">
        <v>0</v>
      </c>
      <c r="AI74" s="197">
        <v>0</v>
      </c>
      <c r="AJ74" s="197">
        <v>0</v>
      </c>
      <c r="AK74" s="197">
        <v>49.92</v>
      </c>
      <c r="AL74" s="197">
        <v>0</v>
      </c>
      <c r="AM74" s="197">
        <v>0</v>
      </c>
      <c r="AN74" s="197">
        <v>0</v>
      </c>
      <c r="AO74" s="197">
        <v>0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</row>
    <row r="75" spans="1:4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158.47999999999999</v>
      </c>
      <c r="L75" s="197">
        <v>24.01</v>
      </c>
      <c r="M75" s="197">
        <v>0</v>
      </c>
      <c r="N75" s="197">
        <v>28.81</v>
      </c>
      <c r="O75" s="197">
        <v>48.39</v>
      </c>
      <c r="P75" s="197">
        <v>31.77</v>
      </c>
      <c r="Q75" s="197">
        <v>1.84</v>
      </c>
      <c r="R75" s="197">
        <v>3.69</v>
      </c>
      <c r="S75" s="197">
        <v>2.77</v>
      </c>
      <c r="T75" s="197">
        <v>0</v>
      </c>
      <c r="U75" s="197">
        <v>318.42</v>
      </c>
      <c r="V75" s="197">
        <v>0</v>
      </c>
      <c r="W75" s="197">
        <v>0</v>
      </c>
      <c r="X75" s="197">
        <v>35.99</v>
      </c>
      <c r="Y75" s="197">
        <v>0</v>
      </c>
      <c r="Z75" s="197">
        <v>66.010000000000005</v>
      </c>
      <c r="AA75" s="197">
        <v>22.01</v>
      </c>
      <c r="AB75" s="197">
        <v>0</v>
      </c>
      <c r="AC75" s="197">
        <v>7.5</v>
      </c>
      <c r="AD75" s="197">
        <v>0</v>
      </c>
      <c r="AE75" s="197">
        <v>0</v>
      </c>
      <c r="AF75" s="197">
        <v>0</v>
      </c>
      <c r="AG75" s="197">
        <v>25.07</v>
      </c>
      <c r="AH75" s="197">
        <v>0</v>
      </c>
      <c r="AI75" s="197">
        <v>0</v>
      </c>
      <c r="AJ75" s="197">
        <v>0</v>
      </c>
      <c r="AK75" s="197">
        <v>49.92</v>
      </c>
      <c r="AL75" s="197">
        <v>0</v>
      </c>
      <c r="AM75" s="197">
        <v>0</v>
      </c>
      <c r="AN75" s="197">
        <v>0</v>
      </c>
      <c r="AO75" s="197">
        <v>0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</row>
    <row r="76" spans="1:4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158.47999999999999</v>
      </c>
      <c r="L76" s="197">
        <v>24.01</v>
      </c>
      <c r="M76" s="197">
        <v>0</v>
      </c>
      <c r="N76" s="197">
        <v>28.81</v>
      </c>
      <c r="O76" s="197">
        <v>48.39</v>
      </c>
      <c r="P76" s="197">
        <v>31.77</v>
      </c>
      <c r="Q76" s="197">
        <v>1.84</v>
      </c>
      <c r="R76" s="197">
        <v>3.69</v>
      </c>
      <c r="S76" s="197">
        <v>2.77</v>
      </c>
      <c r="T76" s="197">
        <v>0</v>
      </c>
      <c r="U76" s="197">
        <v>318.42</v>
      </c>
      <c r="V76" s="197">
        <v>0</v>
      </c>
      <c r="W76" s="197">
        <v>0</v>
      </c>
      <c r="X76" s="197">
        <v>35.99</v>
      </c>
      <c r="Y76" s="197">
        <v>0</v>
      </c>
      <c r="Z76" s="197">
        <v>66.010000000000005</v>
      </c>
      <c r="AA76" s="197">
        <v>22.01</v>
      </c>
      <c r="AB76" s="197">
        <v>0</v>
      </c>
      <c r="AC76" s="197">
        <v>7.5</v>
      </c>
      <c r="AD76" s="197">
        <v>0</v>
      </c>
      <c r="AE76" s="197">
        <v>0</v>
      </c>
      <c r="AF76" s="197">
        <v>0</v>
      </c>
      <c r="AG76" s="197">
        <v>25.71</v>
      </c>
      <c r="AH76" s="197">
        <v>0</v>
      </c>
      <c r="AI76" s="197">
        <v>0</v>
      </c>
      <c r="AJ76" s="197">
        <v>0</v>
      </c>
      <c r="AK76" s="197">
        <v>49.76</v>
      </c>
      <c r="AL76" s="197">
        <v>0</v>
      </c>
      <c r="AM76" s="197">
        <v>0</v>
      </c>
      <c r="AN76" s="197">
        <v>0</v>
      </c>
      <c r="AO76" s="197">
        <v>0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</row>
    <row r="77" spans="1:4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158.47999999999999</v>
      </c>
      <c r="L77" s="197">
        <v>24.01</v>
      </c>
      <c r="M77" s="197">
        <v>0</v>
      </c>
      <c r="N77" s="197">
        <v>28.81</v>
      </c>
      <c r="O77" s="197">
        <v>48.39</v>
      </c>
      <c r="P77" s="197">
        <v>31.77</v>
      </c>
      <c r="Q77" s="197">
        <v>1.84</v>
      </c>
      <c r="R77" s="197">
        <v>3.69</v>
      </c>
      <c r="S77" s="197">
        <v>2.77</v>
      </c>
      <c r="T77" s="197">
        <v>0</v>
      </c>
      <c r="U77" s="197">
        <v>318.42</v>
      </c>
      <c r="V77" s="197">
        <v>0</v>
      </c>
      <c r="W77" s="197">
        <v>0</v>
      </c>
      <c r="X77" s="197">
        <v>35.99</v>
      </c>
      <c r="Y77" s="197">
        <v>0</v>
      </c>
      <c r="Z77" s="197">
        <v>66.010000000000005</v>
      </c>
      <c r="AA77" s="197">
        <v>22.01</v>
      </c>
      <c r="AB77" s="197">
        <v>0</v>
      </c>
      <c r="AC77" s="197">
        <v>7.5</v>
      </c>
      <c r="AD77" s="197">
        <v>0</v>
      </c>
      <c r="AE77" s="197">
        <v>0</v>
      </c>
      <c r="AF77" s="197">
        <v>0</v>
      </c>
      <c r="AG77" s="197">
        <v>25.71</v>
      </c>
      <c r="AH77" s="197">
        <v>0</v>
      </c>
      <c r="AI77" s="197">
        <v>0</v>
      </c>
      <c r="AJ77" s="197">
        <v>0</v>
      </c>
      <c r="AK77" s="197">
        <v>49.76</v>
      </c>
      <c r="AL77" s="197">
        <v>0</v>
      </c>
      <c r="AM77" s="197">
        <v>0</v>
      </c>
      <c r="AN77" s="197">
        <v>0</v>
      </c>
      <c r="AO77" s="197">
        <v>0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</row>
    <row r="78" spans="1:4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158.47999999999999</v>
      </c>
      <c r="L78" s="197">
        <v>24.01</v>
      </c>
      <c r="M78" s="197">
        <v>0</v>
      </c>
      <c r="N78" s="197">
        <v>28.81</v>
      </c>
      <c r="O78" s="197">
        <v>48.39</v>
      </c>
      <c r="P78" s="197">
        <v>31.77</v>
      </c>
      <c r="Q78" s="197">
        <v>1.84</v>
      </c>
      <c r="R78" s="197">
        <v>3.69</v>
      </c>
      <c r="S78" s="197">
        <v>2.77</v>
      </c>
      <c r="T78" s="197">
        <v>0</v>
      </c>
      <c r="U78" s="197">
        <v>318.42</v>
      </c>
      <c r="V78" s="197">
        <v>0</v>
      </c>
      <c r="W78" s="197">
        <v>0</v>
      </c>
      <c r="X78" s="197">
        <v>35.99</v>
      </c>
      <c r="Y78" s="197">
        <v>0</v>
      </c>
      <c r="Z78" s="197">
        <v>66.010000000000005</v>
      </c>
      <c r="AA78" s="197">
        <v>22.01</v>
      </c>
      <c r="AB78" s="197">
        <v>0</v>
      </c>
      <c r="AC78" s="197">
        <v>5.07</v>
      </c>
      <c r="AD78" s="197">
        <v>0</v>
      </c>
      <c r="AE78" s="197">
        <v>0</v>
      </c>
      <c r="AF78" s="197">
        <v>0</v>
      </c>
      <c r="AG78" s="197">
        <v>22</v>
      </c>
      <c r="AH78" s="197">
        <v>0</v>
      </c>
      <c r="AI78" s="197">
        <v>0</v>
      </c>
      <c r="AJ78" s="197">
        <v>0</v>
      </c>
      <c r="AK78" s="197">
        <v>49.76</v>
      </c>
      <c r="AL78" s="197">
        <v>0</v>
      </c>
      <c r="AM78" s="197">
        <v>0</v>
      </c>
      <c r="AN78" s="197">
        <v>0</v>
      </c>
      <c r="AO78" s="197">
        <v>0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</row>
    <row r="79" spans="1:4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158.47999999999999</v>
      </c>
      <c r="L79" s="197">
        <v>24.01</v>
      </c>
      <c r="M79" s="197">
        <v>0</v>
      </c>
      <c r="N79" s="197">
        <v>28.81</v>
      </c>
      <c r="O79" s="197">
        <v>48.39</v>
      </c>
      <c r="P79" s="197">
        <v>31.77</v>
      </c>
      <c r="Q79" s="197">
        <v>1.84</v>
      </c>
      <c r="R79" s="197">
        <v>3.69</v>
      </c>
      <c r="S79" s="197">
        <v>2.77</v>
      </c>
      <c r="T79" s="197">
        <v>0</v>
      </c>
      <c r="U79" s="197">
        <v>318.42</v>
      </c>
      <c r="V79" s="197">
        <v>0</v>
      </c>
      <c r="W79" s="197">
        <v>0</v>
      </c>
      <c r="X79" s="197">
        <v>35.99</v>
      </c>
      <c r="Y79" s="197">
        <v>0</v>
      </c>
      <c r="Z79" s="197">
        <v>66.010000000000005</v>
      </c>
      <c r="AA79" s="197">
        <v>22.01</v>
      </c>
      <c r="AB79" s="197">
        <v>0</v>
      </c>
      <c r="AC79" s="197">
        <v>7.5</v>
      </c>
      <c r="AD79" s="197">
        <v>0</v>
      </c>
      <c r="AE79" s="197">
        <v>0</v>
      </c>
      <c r="AF79" s="197">
        <v>0</v>
      </c>
      <c r="AG79" s="197">
        <v>25.71</v>
      </c>
      <c r="AH79" s="197">
        <v>0</v>
      </c>
      <c r="AI79" s="197">
        <v>0</v>
      </c>
      <c r="AJ79" s="197">
        <v>0</v>
      </c>
      <c r="AK79" s="197">
        <v>48.32</v>
      </c>
      <c r="AL79" s="197">
        <v>0</v>
      </c>
      <c r="AM79" s="197">
        <v>0</v>
      </c>
      <c r="AN79" s="197">
        <v>0</v>
      </c>
      <c r="AO79" s="197">
        <v>0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</row>
    <row r="80" spans="1:4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158.47999999999999</v>
      </c>
      <c r="L80" s="197">
        <v>24.01</v>
      </c>
      <c r="M80" s="197">
        <v>0</v>
      </c>
      <c r="N80" s="197">
        <v>28.81</v>
      </c>
      <c r="O80" s="197">
        <v>48.39</v>
      </c>
      <c r="P80" s="197">
        <v>31.77</v>
      </c>
      <c r="Q80" s="197">
        <v>1.84</v>
      </c>
      <c r="R80" s="197">
        <v>3.69</v>
      </c>
      <c r="S80" s="197">
        <v>2.77</v>
      </c>
      <c r="T80" s="197">
        <v>0</v>
      </c>
      <c r="U80" s="197">
        <v>318.42</v>
      </c>
      <c r="V80" s="197">
        <v>0</v>
      </c>
      <c r="W80" s="197">
        <v>0</v>
      </c>
      <c r="X80" s="197">
        <v>35.99</v>
      </c>
      <c r="Y80" s="197">
        <v>0</v>
      </c>
      <c r="Z80" s="197">
        <v>66.010000000000005</v>
      </c>
      <c r="AA80" s="197">
        <v>22.01</v>
      </c>
      <c r="AB80" s="197">
        <v>0</v>
      </c>
      <c r="AC80" s="197">
        <v>7.5</v>
      </c>
      <c r="AD80" s="197">
        <v>0</v>
      </c>
      <c r="AE80" s="197">
        <v>0</v>
      </c>
      <c r="AF80" s="197">
        <v>0</v>
      </c>
      <c r="AG80" s="197">
        <v>25.71</v>
      </c>
      <c r="AH80" s="197">
        <v>0</v>
      </c>
      <c r="AI80" s="197">
        <v>0</v>
      </c>
      <c r="AJ80" s="197">
        <v>0</v>
      </c>
      <c r="AK80" s="197">
        <v>49.11</v>
      </c>
      <c r="AL80" s="197">
        <v>0</v>
      </c>
      <c r="AM80" s="197">
        <v>0</v>
      </c>
      <c r="AN80" s="197">
        <v>0</v>
      </c>
      <c r="AO80" s="197">
        <v>0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</row>
    <row r="81" spans="1:4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158.47999999999999</v>
      </c>
      <c r="L81" s="197">
        <v>24.01</v>
      </c>
      <c r="M81" s="197">
        <v>0</v>
      </c>
      <c r="N81" s="197">
        <v>28.81</v>
      </c>
      <c r="O81" s="197">
        <v>48.39</v>
      </c>
      <c r="P81" s="197">
        <v>31.77</v>
      </c>
      <c r="Q81" s="197">
        <v>1.84</v>
      </c>
      <c r="R81" s="197">
        <v>3.69</v>
      </c>
      <c r="S81" s="197">
        <v>2.77</v>
      </c>
      <c r="T81" s="197">
        <v>0</v>
      </c>
      <c r="U81" s="197">
        <v>318.42</v>
      </c>
      <c r="V81" s="197">
        <v>0</v>
      </c>
      <c r="W81" s="197">
        <v>0</v>
      </c>
      <c r="X81" s="197">
        <v>35.99</v>
      </c>
      <c r="Y81" s="197">
        <v>0</v>
      </c>
      <c r="Z81" s="197">
        <v>66.010000000000005</v>
      </c>
      <c r="AA81" s="197">
        <v>22.01</v>
      </c>
      <c r="AB81" s="197">
        <v>0</v>
      </c>
      <c r="AC81" s="197">
        <v>7.5</v>
      </c>
      <c r="AD81" s="197">
        <v>0</v>
      </c>
      <c r="AE81" s="197">
        <v>0</v>
      </c>
      <c r="AF81" s="197">
        <v>0</v>
      </c>
      <c r="AG81" s="197">
        <v>25.07</v>
      </c>
      <c r="AH81" s="197">
        <v>0</v>
      </c>
      <c r="AI81" s="197">
        <v>0</v>
      </c>
      <c r="AJ81" s="197">
        <v>0</v>
      </c>
      <c r="AK81" s="197">
        <v>48.95</v>
      </c>
      <c r="AL81" s="197">
        <v>0</v>
      </c>
      <c r="AM81" s="197">
        <v>0</v>
      </c>
      <c r="AN81" s="197">
        <v>0</v>
      </c>
      <c r="AO81" s="197">
        <v>0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</row>
    <row r="82" spans="1:4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158.47999999999999</v>
      </c>
      <c r="L82" s="197">
        <v>24.01</v>
      </c>
      <c r="M82" s="197">
        <v>0</v>
      </c>
      <c r="N82" s="197">
        <v>28.81</v>
      </c>
      <c r="O82" s="197">
        <v>48.39</v>
      </c>
      <c r="P82" s="197">
        <v>31.77</v>
      </c>
      <c r="Q82" s="197">
        <v>1.84</v>
      </c>
      <c r="R82" s="197">
        <v>3.69</v>
      </c>
      <c r="S82" s="197">
        <v>2.77</v>
      </c>
      <c r="T82" s="197">
        <v>0</v>
      </c>
      <c r="U82" s="197">
        <v>318.42</v>
      </c>
      <c r="V82" s="197">
        <v>0</v>
      </c>
      <c r="W82" s="197">
        <v>0</v>
      </c>
      <c r="X82" s="197">
        <v>35.99</v>
      </c>
      <c r="Y82" s="197">
        <v>0</v>
      </c>
      <c r="Z82" s="197">
        <v>66.010000000000005</v>
      </c>
      <c r="AA82" s="197">
        <v>22.01</v>
      </c>
      <c r="AB82" s="197">
        <v>0</v>
      </c>
      <c r="AC82" s="197">
        <v>7.5</v>
      </c>
      <c r="AD82" s="197">
        <v>0</v>
      </c>
      <c r="AE82" s="197">
        <v>0</v>
      </c>
      <c r="AF82" s="197">
        <v>0</v>
      </c>
      <c r="AG82" s="197">
        <v>25.71</v>
      </c>
      <c r="AH82" s="197">
        <v>0</v>
      </c>
      <c r="AI82" s="197">
        <v>0</v>
      </c>
      <c r="AJ82" s="197">
        <v>0</v>
      </c>
      <c r="AK82" s="197">
        <v>48.95</v>
      </c>
      <c r="AL82" s="197">
        <v>0</v>
      </c>
      <c r="AM82" s="197">
        <v>0</v>
      </c>
      <c r="AN82" s="197">
        <v>0</v>
      </c>
      <c r="AO82" s="197">
        <v>0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</row>
    <row r="83" spans="1:4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158.47999999999999</v>
      </c>
      <c r="L83" s="197">
        <v>24.01</v>
      </c>
      <c r="M83" s="197">
        <v>0</v>
      </c>
      <c r="N83" s="197">
        <v>28.81</v>
      </c>
      <c r="O83" s="197">
        <v>48.39</v>
      </c>
      <c r="P83" s="197">
        <v>31.77</v>
      </c>
      <c r="Q83" s="197">
        <v>1.84</v>
      </c>
      <c r="R83" s="197">
        <v>3.69</v>
      </c>
      <c r="S83" s="197">
        <v>2.77</v>
      </c>
      <c r="T83" s="197">
        <v>0</v>
      </c>
      <c r="U83" s="197">
        <v>318.42</v>
      </c>
      <c r="V83" s="197">
        <v>0</v>
      </c>
      <c r="W83" s="197">
        <v>0</v>
      </c>
      <c r="X83" s="197">
        <v>35.99</v>
      </c>
      <c r="Y83" s="197">
        <v>0</v>
      </c>
      <c r="Z83" s="197">
        <v>66.010000000000005</v>
      </c>
      <c r="AA83" s="197">
        <v>22.01</v>
      </c>
      <c r="AB83" s="197">
        <v>0</v>
      </c>
      <c r="AC83" s="197">
        <v>7.5</v>
      </c>
      <c r="AD83" s="197">
        <v>0</v>
      </c>
      <c r="AE83" s="197">
        <v>0</v>
      </c>
      <c r="AF83" s="197">
        <v>0</v>
      </c>
      <c r="AG83" s="197">
        <v>25.71</v>
      </c>
      <c r="AH83" s="197">
        <v>0</v>
      </c>
      <c r="AI83" s="197">
        <v>0</v>
      </c>
      <c r="AJ83" s="197">
        <v>0</v>
      </c>
      <c r="AK83" s="197">
        <v>48.79</v>
      </c>
      <c r="AL83" s="197">
        <v>0</v>
      </c>
      <c r="AM83" s="197">
        <v>0</v>
      </c>
      <c r="AN83" s="197">
        <v>0</v>
      </c>
      <c r="AO83" s="197">
        <v>0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</row>
    <row r="84" spans="1:4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158.47999999999999</v>
      </c>
      <c r="L84" s="197">
        <v>24.01</v>
      </c>
      <c r="M84" s="197">
        <v>0</v>
      </c>
      <c r="N84" s="197">
        <v>28.81</v>
      </c>
      <c r="O84" s="197">
        <v>48.39</v>
      </c>
      <c r="P84" s="197">
        <v>31.77</v>
      </c>
      <c r="Q84" s="197">
        <v>1.84</v>
      </c>
      <c r="R84" s="197">
        <v>3.69</v>
      </c>
      <c r="S84" s="197">
        <v>2.77</v>
      </c>
      <c r="T84" s="197">
        <v>0</v>
      </c>
      <c r="U84" s="197">
        <v>318.42</v>
      </c>
      <c r="V84" s="197">
        <v>0</v>
      </c>
      <c r="W84" s="197">
        <v>0</v>
      </c>
      <c r="X84" s="197">
        <v>35.99</v>
      </c>
      <c r="Y84" s="197">
        <v>0</v>
      </c>
      <c r="Z84" s="197">
        <v>66.010000000000005</v>
      </c>
      <c r="AA84" s="197">
        <v>22.01</v>
      </c>
      <c r="AB84" s="197">
        <v>0</v>
      </c>
      <c r="AC84" s="197">
        <v>7.5</v>
      </c>
      <c r="AD84" s="197">
        <v>0</v>
      </c>
      <c r="AE84" s="197">
        <v>0</v>
      </c>
      <c r="AF84" s="197">
        <v>0</v>
      </c>
      <c r="AG84" s="197">
        <v>25.71</v>
      </c>
      <c r="AH84" s="197">
        <v>0</v>
      </c>
      <c r="AI84" s="197">
        <v>0</v>
      </c>
      <c r="AJ84" s="197">
        <v>0</v>
      </c>
      <c r="AK84" s="197">
        <v>48.79</v>
      </c>
      <c r="AL84" s="197">
        <v>0</v>
      </c>
      <c r="AM84" s="197">
        <v>0</v>
      </c>
      <c r="AN84" s="197">
        <v>0</v>
      </c>
      <c r="AO84" s="197">
        <v>0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</row>
    <row r="85" spans="1:4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158.47999999999999</v>
      </c>
      <c r="L85" s="197">
        <v>24.01</v>
      </c>
      <c r="M85" s="197">
        <v>0</v>
      </c>
      <c r="N85" s="197">
        <v>28.81</v>
      </c>
      <c r="O85" s="197">
        <v>48.39</v>
      </c>
      <c r="P85" s="197">
        <v>31.77</v>
      </c>
      <c r="Q85" s="197">
        <v>1.84</v>
      </c>
      <c r="R85" s="197">
        <v>3.69</v>
      </c>
      <c r="S85" s="197">
        <v>2.77</v>
      </c>
      <c r="T85" s="197">
        <v>0</v>
      </c>
      <c r="U85" s="197">
        <v>318.42</v>
      </c>
      <c r="V85" s="197">
        <v>0</v>
      </c>
      <c r="W85" s="197">
        <v>0</v>
      </c>
      <c r="X85" s="197">
        <v>35.99</v>
      </c>
      <c r="Y85" s="197">
        <v>0</v>
      </c>
      <c r="Z85" s="197">
        <v>66.010000000000005</v>
      </c>
      <c r="AA85" s="197">
        <v>22.01</v>
      </c>
      <c r="AB85" s="197">
        <v>0</v>
      </c>
      <c r="AC85" s="197">
        <v>7.5</v>
      </c>
      <c r="AD85" s="197">
        <v>0</v>
      </c>
      <c r="AE85" s="197">
        <v>0</v>
      </c>
      <c r="AF85" s="197">
        <v>0</v>
      </c>
      <c r="AG85" s="197">
        <v>25.71</v>
      </c>
      <c r="AH85" s="197">
        <v>0</v>
      </c>
      <c r="AI85" s="197">
        <v>0</v>
      </c>
      <c r="AJ85" s="197">
        <v>0</v>
      </c>
      <c r="AK85" s="197">
        <v>48.16</v>
      </c>
      <c r="AL85" s="197">
        <v>0</v>
      </c>
      <c r="AM85" s="197">
        <v>0</v>
      </c>
      <c r="AN85" s="197">
        <v>0</v>
      </c>
      <c r="AO85" s="197">
        <v>0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</row>
    <row r="86" spans="1:4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158.47999999999999</v>
      </c>
      <c r="L86" s="197">
        <v>6.81</v>
      </c>
      <c r="M86" s="197">
        <v>0</v>
      </c>
      <c r="N86" s="197">
        <v>28.81</v>
      </c>
      <c r="O86" s="197">
        <v>48.39</v>
      </c>
      <c r="P86" s="197">
        <v>31.77</v>
      </c>
      <c r="Q86" s="197">
        <v>1.84</v>
      </c>
      <c r="R86" s="197">
        <v>3.69</v>
      </c>
      <c r="S86" s="197">
        <v>2.77</v>
      </c>
      <c r="T86" s="197">
        <v>0</v>
      </c>
      <c r="U86" s="197">
        <v>318.42</v>
      </c>
      <c r="V86" s="197">
        <v>0</v>
      </c>
      <c r="W86" s="197">
        <v>0</v>
      </c>
      <c r="X86" s="197">
        <v>35.99</v>
      </c>
      <c r="Y86" s="197">
        <v>0</v>
      </c>
      <c r="Z86" s="197">
        <v>66.010000000000005</v>
      </c>
      <c r="AA86" s="197">
        <v>22.01</v>
      </c>
      <c r="AB86" s="197">
        <v>0</v>
      </c>
      <c r="AC86" s="197">
        <v>7.5</v>
      </c>
      <c r="AD86" s="197">
        <v>0</v>
      </c>
      <c r="AE86" s="197">
        <v>0</v>
      </c>
      <c r="AF86" s="197">
        <v>0</v>
      </c>
      <c r="AG86" s="197">
        <v>25.71</v>
      </c>
      <c r="AH86" s="197">
        <v>0</v>
      </c>
      <c r="AI86" s="197">
        <v>0</v>
      </c>
      <c r="AJ86" s="197">
        <v>0</v>
      </c>
      <c r="AK86" s="197">
        <v>49.11</v>
      </c>
      <c r="AL86" s="197">
        <v>0</v>
      </c>
      <c r="AM86" s="197">
        <v>0</v>
      </c>
      <c r="AN86" s="197">
        <v>0</v>
      </c>
      <c r="AO86" s="197">
        <v>0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</row>
    <row r="87" spans="1:4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92.22</v>
      </c>
      <c r="L87" s="197">
        <v>6.81</v>
      </c>
      <c r="M87" s="197">
        <v>0</v>
      </c>
      <c r="N87" s="197">
        <v>28.81</v>
      </c>
      <c r="O87" s="197">
        <v>48.39</v>
      </c>
      <c r="P87" s="197">
        <v>31.77</v>
      </c>
      <c r="Q87" s="197">
        <v>1.84</v>
      </c>
      <c r="R87" s="197">
        <v>3.69</v>
      </c>
      <c r="S87" s="197">
        <v>2.77</v>
      </c>
      <c r="T87" s="197">
        <v>0</v>
      </c>
      <c r="U87" s="197">
        <v>318.42</v>
      </c>
      <c r="V87" s="197">
        <v>0</v>
      </c>
      <c r="W87" s="197">
        <v>0</v>
      </c>
      <c r="X87" s="197">
        <v>35.99</v>
      </c>
      <c r="Y87" s="197">
        <v>0</v>
      </c>
      <c r="Z87" s="197">
        <v>66.010000000000005</v>
      </c>
      <c r="AA87" s="197">
        <v>22.01</v>
      </c>
      <c r="AB87" s="197">
        <v>0</v>
      </c>
      <c r="AC87" s="197">
        <v>7.5</v>
      </c>
      <c r="AD87" s="197">
        <v>0</v>
      </c>
      <c r="AE87" s="197">
        <v>0</v>
      </c>
      <c r="AF87" s="197">
        <v>0</v>
      </c>
      <c r="AG87" s="197">
        <v>26.35</v>
      </c>
      <c r="AH87" s="197">
        <v>0</v>
      </c>
      <c r="AI87" s="197">
        <v>0</v>
      </c>
      <c r="AJ87" s="197">
        <v>0</v>
      </c>
      <c r="AK87" s="197">
        <v>49.11</v>
      </c>
      <c r="AL87" s="197">
        <v>0</v>
      </c>
      <c r="AM87" s="197">
        <v>0</v>
      </c>
      <c r="AN87" s="197">
        <v>0</v>
      </c>
      <c r="AO87" s="197">
        <v>0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</row>
    <row r="88" spans="1:4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92.22</v>
      </c>
      <c r="L88" s="197">
        <v>6.81</v>
      </c>
      <c r="M88" s="197">
        <v>0</v>
      </c>
      <c r="N88" s="197">
        <v>28.81</v>
      </c>
      <c r="O88" s="197">
        <v>48.39</v>
      </c>
      <c r="P88" s="197">
        <v>31.77</v>
      </c>
      <c r="Q88" s="197">
        <v>1.84</v>
      </c>
      <c r="R88" s="197">
        <v>3.69</v>
      </c>
      <c r="S88" s="197">
        <v>2.77</v>
      </c>
      <c r="T88" s="197">
        <v>0</v>
      </c>
      <c r="U88" s="197">
        <v>318.42</v>
      </c>
      <c r="V88" s="197">
        <v>0</v>
      </c>
      <c r="W88" s="197">
        <v>0</v>
      </c>
      <c r="X88" s="197">
        <v>35.99</v>
      </c>
      <c r="Y88" s="197">
        <v>0</v>
      </c>
      <c r="Z88" s="197">
        <v>66.010000000000005</v>
      </c>
      <c r="AA88" s="197">
        <v>22</v>
      </c>
      <c r="AB88" s="197">
        <v>0</v>
      </c>
      <c r="AC88" s="197">
        <v>7.5</v>
      </c>
      <c r="AD88" s="197">
        <v>0</v>
      </c>
      <c r="AE88" s="197">
        <v>0</v>
      </c>
      <c r="AF88" s="197">
        <v>0</v>
      </c>
      <c r="AG88" s="197">
        <v>25.71</v>
      </c>
      <c r="AH88" s="197">
        <v>0</v>
      </c>
      <c r="AI88" s="197">
        <v>0</v>
      </c>
      <c r="AJ88" s="197">
        <v>0</v>
      </c>
      <c r="AK88" s="197">
        <v>49.27</v>
      </c>
      <c r="AL88" s="197">
        <v>0</v>
      </c>
      <c r="AM88" s="197">
        <v>0</v>
      </c>
      <c r="AN88" s="197">
        <v>0</v>
      </c>
      <c r="AO88" s="197">
        <v>0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</row>
    <row r="89" spans="1:4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105.66</v>
      </c>
      <c r="L89" s="197">
        <v>6.81</v>
      </c>
      <c r="M89" s="197">
        <v>0</v>
      </c>
      <c r="N89" s="197">
        <v>28.81</v>
      </c>
      <c r="O89" s="197">
        <v>48.39</v>
      </c>
      <c r="P89" s="197">
        <v>31.77</v>
      </c>
      <c r="Q89" s="197">
        <v>1.84</v>
      </c>
      <c r="R89" s="197">
        <v>3.69</v>
      </c>
      <c r="S89" s="197">
        <v>2.77</v>
      </c>
      <c r="T89" s="197">
        <v>0</v>
      </c>
      <c r="U89" s="197">
        <v>318.42</v>
      </c>
      <c r="V89" s="197">
        <v>0</v>
      </c>
      <c r="W89" s="197">
        <v>0</v>
      </c>
      <c r="X89" s="197">
        <v>35.99</v>
      </c>
      <c r="Y89" s="197">
        <v>0</v>
      </c>
      <c r="Z89" s="197">
        <v>66.010000000000005</v>
      </c>
      <c r="AA89" s="197">
        <v>22</v>
      </c>
      <c r="AB89" s="197">
        <v>0</v>
      </c>
      <c r="AC89" s="197">
        <v>7.5</v>
      </c>
      <c r="AD89" s="197">
        <v>0</v>
      </c>
      <c r="AE89" s="197">
        <v>0</v>
      </c>
      <c r="AF89" s="197">
        <v>0</v>
      </c>
      <c r="AG89" s="197">
        <v>25.71</v>
      </c>
      <c r="AH89" s="197">
        <v>0</v>
      </c>
      <c r="AI89" s="197">
        <v>0</v>
      </c>
      <c r="AJ89" s="197">
        <v>0</v>
      </c>
      <c r="AK89" s="197">
        <v>49.92</v>
      </c>
      <c r="AL89" s="197">
        <v>0</v>
      </c>
      <c r="AM89" s="197">
        <v>0</v>
      </c>
      <c r="AN89" s="197">
        <v>0</v>
      </c>
      <c r="AO89" s="197">
        <v>0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</row>
    <row r="90" spans="1:4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81.64</v>
      </c>
      <c r="L90" s="197">
        <v>6.81</v>
      </c>
      <c r="M90" s="197">
        <v>0</v>
      </c>
      <c r="N90" s="197">
        <v>28.81</v>
      </c>
      <c r="O90" s="197">
        <v>48.39</v>
      </c>
      <c r="P90" s="197">
        <v>31.77</v>
      </c>
      <c r="Q90" s="197">
        <v>1.84</v>
      </c>
      <c r="R90" s="197">
        <v>3.69</v>
      </c>
      <c r="S90" s="197">
        <v>2.77</v>
      </c>
      <c r="T90" s="197">
        <v>0</v>
      </c>
      <c r="U90" s="197">
        <v>318.42</v>
      </c>
      <c r="V90" s="197">
        <v>0</v>
      </c>
      <c r="W90" s="197">
        <v>0</v>
      </c>
      <c r="X90" s="197">
        <v>35.99</v>
      </c>
      <c r="Y90" s="197">
        <v>0</v>
      </c>
      <c r="Z90" s="197">
        <v>66.010000000000005</v>
      </c>
      <c r="AA90" s="197">
        <v>22</v>
      </c>
      <c r="AB90" s="197">
        <v>0</v>
      </c>
      <c r="AC90" s="197">
        <v>5</v>
      </c>
      <c r="AD90" s="197">
        <v>0</v>
      </c>
      <c r="AE90" s="197">
        <v>0</v>
      </c>
      <c r="AF90" s="197">
        <v>0</v>
      </c>
      <c r="AG90" s="197">
        <v>25.71</v>
      </c>
      <c r="AH90" s="197">
        <v>0</v>
      </c>
      <c r="AI90" s="197">
        <v>0</v>
      </c>
      <c r="AJ90" s="197">
        <v>0</v>
      </c>
      <c r="AK90" s="197">
        <v>49.92</v>
      </c>
      <c r="AL90" s="197">
        <v>0</v>
      </c>
      <c r="AM90" s="197">
        <v>0</v>
      </c>
      <c r="AN90" s="197">
        <v>0</v>
      </c>
      <c r="AO90" s="197">
        <v>0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</row>
    <row r="91" spans="1:4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68.2</v>
      </c>
      <c r="L91" s="197">
        <v>6.81</v>
      </c>
      <c r="M91" s="197">
        <v>0</v>
      </c>
      <c r="N91" s="197">
        <v>28.81</v>
      </c>
      <c r="O91" s="197">
        <v>48.39</v>
      </c>
      <c r="P91" s="197">
        <v>31.77</v>
      </c>
      <c r="Q91" s="197">
        <v>1.84</v>
      </c>
      <c r="R91" s="197">
        <v>3.69</v>
      </c>
      <c r="S91" s="197">
        <v>2.77</v>
      </c>
      <c r="T91" s="197">
        <v>0</v>
      </c>
      <c r="U91" s="197">
        <v>318.42</v>
      </c>
      <c r="V91" s="197">
        <v>0</v>
      </c>
      <c r="W91" s="197">
        <v>0</v>
      </c>
      <c r="X91" s="197">
        <v>35.99</v>
      </c>
      <c r="Y91" s="197">
        <v>0</v>
      </c>
      <c r="Z91" s="197">
        <v>66.010000000000005</v>
      </c>
      <c r="AA91" s="197">
        <v>22</v>
      </c>
      <c r="AB91" s="197">
        <v>0</v>
      </c>
      <c r="AC91" s="197">
        <v>5</v>
      </c>
      <c r="AD91" s="197">
        <v>0</v>
      </c>
      <c r="AE91" s="197">
        <v>0</v>
      </c>
      <c r="AF91" s="197">
        <v>0</v>
      </c>
      <c r="AG91" s="197">
        <v>25.71</v>
      </c>
      <c r="AH91" s="197">
        <v>0</v>
      </c>
      <c r="AI91" s="197">
        <v>0</v>
      </c>
      <c r="AJ91" s="197">
        <v>0</v>
      </c>
      <c r="AK91" s="197">
        <v>49.92</v>
      </c>
      <c r="AL91" s="197">
        <v>0</v>
      </c>
      <c r="AM91" s="197">
        <v>0</v>
      </c>
      <c r="AN91" s="197">
        <v>0</v>
      </c>
      <c r="AO91" s="197">
        <v>0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</row>
    <row r="92" spans="1:4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68.2</v>
      </c>
      <c r="L92" s="197">
        <v>6.81</v>
      </c>
      <c r="M92" s="197">
        <v>0</v>
      </c>
      <c r="N92" s="197">
        <v>28.81</v>
      </c>
      <c r="O92" s="197">
        <v>48.39</v>
      </c>
      <c r="P92" s="197">
        <v>31.77</v>
      </c>
      <c r="Q92" s="197">
        <v>1.84</v>
      </c>
      <c r="R92" s="197">
        <v>3.69</v>
      </c>
      <c r="S92" s="197">
        <v>2.77</v>
      </c>
      <c r="T92" s="197">
        <v>0</v>
      </c>
      <c r="U92" s="197">
        <v>318.42</v>
      </c>
      <c r="V92" s="197">
        <v>0</v>
      </c>
      <c r="W92" s="197">
        <v>0</v>
      </c>
      <c r="X92" s="197">
        <v>35.99</v>
      </c>
      <c r="Y92" s="197">
        <v>0</v>
      </c>
      <c r="Z92" s="197">
        <v>66.010000000000005</v>
      </c>
      <c r="AA92" s="197">
        <v>9.6</v>
      </c>
      <c r="AB92" s="197">
        <v>0</v>
      </c>
      <c r="AC92" s="197">
        <v>5</v>
      </c>
      <c r="AD92" s="197">
        <v>0</v>
      </c>
      <c r="AE92" s="197">
        <v>0</v>
      </c>
      <c r="AF92" s="197">
        <v>0</v>
      </c>
      <c r="AG92" s="197">
        <v>25.71</v>
      </c>
      <c r="AH92" s="197">
        <v>0</v>
      </c>
      <c r="AI92" s="197">
        <v>0</v>
      </c>
      <c r="AJ92" s="197">
        <v>0</v>
      </c>
      <c r="AK92" s="197">
        <v>49.92</v>
      </c>
      <c r="AL92" s="197">
        <v>0</v>
      </c>
      <c r="AM92" s="197">
        <v>0</v>
      </c>
      <c r="AN92" s="197">
        <v>0</v>
      </c>
      <c r="AO92" s="197">
        <v>0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</row>
    <row r="93" spans="1:4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68.2</v>
      </c>
      <c r="L93" s="197">
        <v>6.81</v>
      </c>
      <c r="M93" s="197">
        <v>0</v>
      </c>
      <c r="N93" s="197">
        <v>28.81</v>
      </c>
      <c r="O93" s="197">
        <v>48.39</v>
      </c>
      <c r="P93" s="197">
        <v>31.77</v>
      </c>
      <c r="Q93" s="197">
        <v>1.84</v>
      </c>
      <c r="R93" s="197">
        <v>3.69</v>
      </c>
      <c r="S93" s="197">
        <v>2.77</v>
      </c>
      <c r="T93" s="197">
        <v>0</v>
      </c>
      <c r="U93" s="197">
        <v>318.42</v>
      </c>
      <c r="V93" s="197">
        <v>0</v>
      </c>
      <c r="W93" s="197">
        <v>0</v>
      </c>
      <c r="X93" s="197">
        <v>35.99</v>
      </c>
      <c r="Y93" s="197">
        <v>0</v>
      </c>
      <c r="Z93" s="197">
        <v>66.010000000000005</v>
      </c>
      <c r="AA93" s="197">
        <v>9.6</v>
      </c>
      <c r="AB93" s="197">
        <v>0</v>
      </c>
      <c r="AC93" s="197">
        <v>5</v>
      </c>
      <c r="AD93" s="197">
        <v>0</v>
      </c>
      <c r="AE93" s="197">
        <v>0</v>
      </c>
      <c r="AF93" s="197">
        <v>0</v>
      </c>
      <c r="AG93" s="197">
        <v>25.71</v>
      </c>
      <c r="AH93" s="197">
        <v>0</v>
      </c>
      <c r="AI93" s="197">
        <v>0</v>
      </c>
      <c r="AJ93" s="197">
        <v>0</v>
      </c>
      <c r="AK93" s="197">
        <v>49.92</v>
      </c>
      <c r="AL93" s="197">
        <v>0</v>
      </c>
      <c r="AM93" s="197">
        <v>0</v>
      </c>
      <c r="AN93" s="197">
        <v>0</v>
      </c>
      <c r="AO93" s="197">
        <v>0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</row>
    <row r="94" spans="1:4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68.2</v>
      </c>
      <c r="L94" s="197">
        <v>6.81</v>
      </c>
      <c r="M94" s="197">
        <v>0</v>
      </c>
      <c r="N94" s="197">
        <v>28.81</v>
      </c>
      <c r="O94" s="197">
        <v>48.39</v>
      </c>
      <c r="P94" s="197">
        <v>31.77</v>
      </c>
      <c r="Q94" s="197">
        <v>1.84</v>
      </c>
      <c r="R94" s="197">
        <v>3.69</v>
      </c>
      <c r="S94" s="197">
        <v>2.77</v>
      </c>
      <c r="T94" s="197">
        <v>0</v>
      </c>
      <c r="U94" s="197">
        <v>318.42</v>
      </c>
      <c r="V94" s="197">
        <v>0</v>
      </c>
      <c r="W94" s="197">
        <v>0</v>
      </c>
      <c r="X94" s="197">
        <v>35.99</v>
      </c>
      <c r="Y94" s="197">
        <v>0</v>
      </c>
      <c r="Z94" s="197">
        <v>66.010000000000005</v>
      </c>
      <c r="AA94" s="197">
        <v>9.6</v>
      </c>
      <c r="AB94" s="197">
        <v>0</v>
      </c>
      <c r="AC94" s="197">
        <v>5</v>
      </c>
      <c r="AD94" s="197">
        <v>0</v>
      </c>
      <c r="AE94" s="197">
        <v>0</v>
      </c>
      <c r="AF94" s="197">
        <v>0</v>
      </c>
      <c r="AG94" s="197">
        <v>25.71</v>
      </c>
      <c r="AH94" s="197">
        <v>0</v>
      </c>
      <c r="AI94" s="197">
        <v>0</v>
      </c>
      <c r="AJ94" s="197">
        <v>0</v>
      </c>
      <c r="AK94" s="197">
        <v>49.92</v>
      </c>
      <c r="AL94" s="197">
        <v>0</v>
      </c>
      <c r="AM94" s="197">
        <v>0</v>
      </c>
      <c r="AN94" s="197">
        <v>0</v>
      </c>
      <c r="AO94" s="197">
        <v>0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</row>
    <row r="95" spans="1:4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85.95</v>
      </c>
      <c r="L95" s="197">
        <v>6.81</v>
      </c>
      <c r="M95" s="197">
        <v>0</v>
      </c>
      <c r="N95" s="197">
        <v>28.81</v>
      </c>
      <c r="O95" s="197">
        <v>48.39</v>
      </c>
      <c r="P95" s="197">
        <v>31.77</v>
      </c>
      <c r="Q95" s="197">
        <v>1.86</v>
      </c>
      <c r="R95" s="197">
        <v>3.69</v>
      </c>
      <c r="S95" s="197">
        <v>3.08</v>
      </c>
      <c r="T95" s="197">
        <v>0</v>
      </c>
      <c r="U95" s="197">
        <v>318.42</v>
      </c>
      <c r="V95" s="197">
        <v>0</v>
      </c>
      <c r="W95" s="197">
        <v>0</v>
      </c>
      <c r="X95" s="197">
        <v>35.99</v>
      </c>
      <c r="Y95" s="197">
        <v>0</v>
      </c>
      <c r="Z95" s="197">
        <v>66.010000000000005</v>
      </c>
      <c r="AA95" s="197">
        <v>9.6</v>
      </c>
      <c r="AB95" s="197">
        <v>0</v>
      </c>
      <c r="AC95" s="197">
        <v>5.4</v>
      </c>
      <c r="AD95" s="197">
        <v>0</v>
      </c>
      <c r="AE95" s="197">
        <v>0</v>
      </c>
      <c r="AF95" s="197">
        <v>0</v>
      </c>
      <c r="AG95" s="197">
        <v>25.71</v>
      </c>
      <c r="AH95" s="197">
        <v>0</v>
      </c>
      <c r="AI95" s="197">
        <v>0</v>
      </c>
      <c r="AJ95" s="197">
        <v>0</v>
      </c>
      <c r="AK95" s="197">
        <v>49.92</v>
      </c>
      <c r="AL95" s="197">
        <v>0</v>
      </c>
      <c r="AM95" s="197">
        <v>0</v>
      </c>
      <c r="AN95" s="197">
        <v>0</v>
      </c>
      <c r="AO95" s="197">
        <v>0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</row>
    <row r="96" spans="1:4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72.400000000000006</v>
      </c>
      <c r="L96" s="197">
        <v>6.81</v>
      </c>
      <c r="M96" s="197">
        <v>0</v>
      </c>
      <c r="N96" s="197">
        <v>28.81</v>
      </c>
      <c r="O96" s="197">
        <v>48.39</v>
      </c>
      <c r="P96" s="197">
        <v>31.77</v>
      </c>
      <c r="Q96" s="197">
        <v>1.86</v>
      </c>
      <c r="R96" s="197">
        <v>3.69</v>
      </c>
      <c r="S96" s="197">
        <v>3.08</v>
      </c>
      <c r="T96" s="197">
        <v>0</v>
      </c>
      <c r="U96" s="197">
        <v>318.42</v>
      </c>
      <c r="V96" s="197">
        <v>0</v>
      </c>
      <c r="W96" s="197">
        <v>0</v>
      </c>
      <c r="X96" s="197">
        <v>35.99</v>
      </c>
      <c r="Y96" s="197">
        <v>0</v>
      </c>
      <c r="Z96" s="197">
        <v>66.02</v>
      </c>
      <c r="AA96" s="197">
        <v>9.61</v>
      </c>
      <c r="AB96" s="197">
        <v>0</v>
      </c>
      <c r="AC96" s="197">
        <v>5.4</v>
      </c>
      <c r="AD96" s="197">
        <v>0</v>
      </c>
      <c r="AE96" s="197">
        <v>0</v>
      </c>
      <c r="AF96" s="197">
        <v>0</v>
      </c>
      <c r="AG96" s="197">
        <v>25.71</v>
      </c>
      <c r="AH96" s="197">
        <v>0</v>
      </c>
      <c r="AI96" s="197">
        <v>0</v>
      </c>
      <c r="AJ96" s="197">
        <v>0</v>
      </c>
      <c r="AK96" s="197">
        <v>49.92</v>
      </c>
      <c r="AL96" s="197">
        <v>0</v>
      </c>
      <c r="AM96" s="197">
        <v>0</v>
      </c>
      <c r="AN96" s="197">
        <v>0</v>
      </c>
      <c r="AO96" s="197">
        <v>0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</row>
    <row r="97" spans="1:4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85.95</v>
      </c>
      <c r="L97" s="197">
        <v>6.81</v>
      </c>
      <c r="M97" s="197">
        <v>0</v>
      </c>
      <c r="N97" s="197">
        <v>28.81</v>
      </c>
      <c r="O97" s="197">
        <v>48.39</v>
      </c>
      <c r="P97" s="197">
        <v>31.77</v>
      </c>
      <c r="Q97" s="197">
        <v>1.87</v>
      </c>
      <c r="R97" s="197">
        <v>3.69</v>
      </c>
      <c r="S97" s="197">
        <v>3.24</v>
      </c>
      <c r="T97" s="197">
        <v>0</v>
      </c>
      <c r="U97" s="197">
        <v>318.42</v>
      </c>
      <c r="V97" s="197">
        <v>0</v>
      </c>
      <c r="W97" s="197">
        <v>0</v>
      </c>
      <c r="X97" s="197">
        <v>35.99</v>
      </c>
      <c r="Y97" s="197">
        <v>0</v>
      </c>
      <c r="Z97" s="197">
        <v>66.02</v>
      </c>
      <c r="AA97" s="197">
        <v>9.61</v>
      </c>
      <c r="AB97" s="197">
        <v>0</v>
      </c>
      <c r="AC97" s="197">
        <v>5.4</v>
      </c>
      <c r="AD97" s="197">
        <v>0</v>
      </c>
      <c r="AE97" s="197">
        <v>0</v>
      </c>
      <c r="AF97" s="197">
        <v>0</v>
      </c>
      <c r="AG97" s="197">
        <v>25.71</v>
      </c>
      <c r="AH97" s="197">
        <v>0</v>
      </c>
      <c r="AI97" s="197">
        <v>0</v>
      </c>
      <c r="AJ97" s="197">
        <v>0</v>
      </c>
      <c r="AK97" s="197">
        <v>49.92</v>
      </c>
      <c r="AL97" s="197">
        <v>0</v>
      </c>
      <c r="AM97" s="197">
        <v>0</v>
      </c>
      <c r="AN97" s="197">
        <v>0</v>
      </c>
      <c r="AO97" s="197">
        <v>0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</row>
    <row r="98" spans="1:4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85.95</v>
      </c>
      <c r="L98" s="197">
        <v>6.81</v>
      </c>
      <c r="M98" s="197">
        <v>0</v>
      </c>
      <c r="N98" s="197">
        <v>28.81</v>
      </c>
      <c r="O98" s="197">
        <v>48.39</v>
      </c>
      <c r="P98" s="197">
        <v>31.77</v>
      </c>
      <c r="Q98" s="197">
        <v>1.87</v>
      </c>
      <c r="R98" s="197">
        <v>3.69</v>
      </c>
      <c r="S98" s="197">
        <v>3.24</v>
      </c>
      <c r="T98" s="197">
        <v>0</v>
      </c>
      <c r="U98" s="197">
        <v>318.42</v>
      </c>
      <c r="V98" s="197">
        <v>0</v>
      </c>
      <c r="W98" s="197">
        <v>0</v>
      </c>
      <c r="X98" s="197">
        <v>35.99</v>
      </c>
      <c r="Y98" s="197">
        <v>0</v>
      </c>
      <c r="Z98" s="197">
        <v>66.02</v>
      </c>
      <c r="AA98" s="197">
        <v>9.61</v>
      </c>
      <c r="AB98" s="197">
        <v>0</v>
      </c>
      <c r="AC98" s="197">
        <v>5.4</v>
      </c>
      <c r="AD98" s="197">
        <v>0</v>
      </c>
      <c r="AE98" s="197">
        <v>0</v>
      </c>
      <c r="AF98" s="197">
        <v>0</v>
      </c>
      <c r="AG98" s="197">
        <v>25.71</v>
      </c>
      <c r="AH98" s="197">
        <v>0</v>
      </c>
      <c r="AI98" s="197">
        <v>0</v>
      </c>
      <c r="AJ98" s="197">
        <v>0</v>
      </c>
      <c r="AK98" s="197">
        <v>49.92</v>
      </c>
      <c r="AL98" s="197">
        <v>0</v>
      </c>
      <c r="AM98" s="197">
        <v>0</v>
      </c>
      <c r="AN98" s="197">
        <v>0</v>
      </c>
      <c r="AO98" s="197">
        <v>0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2.8997399999999978</v>
      </c>
      <c r="L99">
        <f t="shared" si="0"/>
        <v>0.33053999999999983</v>
      </c>
      <c r="M99">
        <f t="shared" si="0"/>
        <v>0</v>
      </c>
      <c r="N99">
        <f t="shared" si="0"/>
        <v>0.69144749999999899</v>
      </c>
      <c r="O99">
        <f t="shared" si="0"/>
        <v>1.1609750000000001</v>
      </c>
      <c r="P99">
        <f t="shared" si="0"/>
        <v>0.93010250000000017</v>
      </c>
      <c r="Q99">
        <f t="shared" si="0"/>
        <v>5.9529999999999993E-2</v>
      </c>
      <c r="R99">
        <f t="shared" si="0"/>
        <v>0.12682999999999992</v>
      </c>
      <c r="S99">
        <f t="shared" si="0"/>
        <v>8.5804999999999895E-2</v>
      </c>
      <c r="T99">
        <f t="shared" si="0"/>
        <v>0</v>
      </c>
      <c r="U99">
        <f t="shared" si="0"/>
        <v>7.6420799999999804</v>
      </c>
      <c r="V99">
        <f t="shared" si="0"/>
        <v>0</v>
      </c>
      <c r="W99">
        <f t="shared" si="0"/>
        <v>0</v>
      </c>
      <c r="X99">
        <f t="shared" si="0"/>
        <v>0.86886249999999787</v>
      </c>
      <c r="Y99">
        <f t="shared" si="0"/>
        <v>0</v>
      </c>
      <c r="Z99">
        <f t="shared" si="0"/>
        <v>1.4929750000000033</v>
      </c>
      <c r="AA99">
        <f t="shared" si="0"/>
        <v>0.43039749999999977</v>
      </c>
      <c r="AB99">
        <f t="shared" si="0"/>
        <v>0</v>
      </c>
      <c r="AC99">
        <f t="shared" si="0"/>
        <v>0.16327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0.61728499999999975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1.1937625000000007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0.17748749999999999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4.88</v>
      </c>
      <c r="L3" s="197">
        <v>100.85</v>
      </c>
      <c r="M3" s="197">
        <v>27.11</v>
      </c>
      <c r="N3" s="197">
        <v>34.81</v>
      </c>
      <c r="O3" s="197">
        <v>0</v>
      </c>
      <c r="P3" s="197">
        <v>14.41</v>
      </c>
      <c r="Q3" s="197">
        <v>0</v>
      </c>
      <c r="R3" s="197">
        <v>6.37</v>
      </c>
      <c r="S3" s="197">
        <v>3.91</v>
      </c>
      <c r="T3" s="197">
        <v>0</v>
      </c>
      <c r="U3" s="197">
        <v>24.05</v>
      </c>
      <c r="V3" s="197">
        <v>0</v>
      </c>
      <c r="W3" s="197">
        <v>0</v>
      </c>
      <c r="X3" s="197">
        <v>19.21</v>
      </c>
      <c r="Y3" s="197">
        <v>0</v>
      </c>
      <c r="Z3" s="197">
        <v>42.26</v>
      </c>
      <c r="AA3" s="197">
        <v>7.68</v>
      </c>
      <c r="AB3" s="197">
        <v>0</v>
      </c>
      <c r="AC3" s="197">
        <v>15</v>
      </c>
      <c r="AD3" s="197">
        <v>0</v>
      </c>
      <c r="AE3" s="197">
        <v>0</v>
      </c>
      <c r="AF3" s="197">
        <v>0</v>
      </c>
      <c r="AG3" s="197">
        <v>30.46</v>
      </c>
      <c r="AH3" s="197">
        <v>0</v>
      </c>
      <c r="AI3" s="197">
        <v>0</v>
      </c>
      <c r="AJ3" s="197">
        <v>0</v>
      </c>
      <c r="AK3" s="197">
        <v>50</v>
      </c>
      <c r="AL3" s="197">
        <v>0</v>
      </c>
      <c r="AM3" s="197">
        <v>0</v>
      </c>
      <c r="AN3" s="197">
        <v>0</v>
      </c>
      <c r="AO3" s="197">
        <v>0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</row>
    <row r="4" spans="1:4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4.88</v>
      </c>
      <c r="L4" s="197">
        <v>100.85</v>
      </c>
      <c r="M4" s="197">
        <v>27.11</v>
      </c>
      <c r="N4" s="197">
        <v>34.81</v>
      </c>
      <c r="O4" s="197">
        <v>0</v>
      </c>
      <c r="P4" s="197">
        <v>14.41</v>
      </c>
      <c r="Q4" s="197">
        <v>0</v>
      </c>
      <c r="R4" s="197">
        <v>6.37</v>
      </c>
      <c r="S4" s="197">
        <v>3.91</v>
      </c>
      <c r="T4" s="197">
        <v>0</v>
      </c>
      <c r="U4" s="197">
        <v>24.05</v>
      </c>
      <c r="V4" s="197">
        <v>0</v>
      </c>
      <c r="W4" s="197">
        <v>0</v>
      </c>
      <c r="X4" s="197">
        <v>19.22</v>
      </c>
      <c r="Y4" s="197">
        <v>0</v>
      </c>
      <c r="Z4" s="197">
        <v>42.26</v>
      </c>
      <c r="AA4" s="197">
        <v>7.68</v>
      </c>
      <c r="AB4" s="197">
        <v>0</v>
      </c>
      <c r="AC4" s="197">
        <v>15</v>
      </c>
      <c r="AD4" s="197">
        <v>0</v>
      </c>
      <c r="AE4" s="197">
        <v>0</v>
      </c>
      <c r="AF4" s="197">
        <v>0</v>
      </c>
      <c r="AG4" s="197">
        <v>30.46</v>
      </c>
      <c r="AH4" s="197">
        <v>0</v>
      </c>
      <c r="AI4" s="197">
        <v>0</v>
      </c>
      <c r="AJ4" s="197">
        <v>0</v>
      </c>
      <c r="AK4" s="197">
        <v>50</v>
      </c>
      <c r="AL4" s="197">
        <v>0</v>
      </c>
      <c r="AM4" s="197">
        <v>0</v>
      </c>
      <c r="AN4" s="197">
        <v>0</v>
      </c>
      <c r="AO4" s="197">
        <v>0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</row>
    <row r="5" spans="1:4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4.88</v>
      </c>
      <c r="L5" s="197">
        <v>100.85</v>
      </c>
      <c r="M5" s="197">
        <v>27.39</v>
      </c>
      <c r="N5" s="197">
        <v>34.81</v>
      </c>
      <c r="O5" s="197">
        <v>0</v>
      </c>
      <c r="P5" s="197">
        <v>14.41</v>
      </c>
      <c r="Q5" s="197">
        <v>0</v>
      </c>
      <c r="R5" s="197">
        <v>6.37</v>
      </c>
      <c r="S5" s="197">
        <v>3.91</v>
      </c>
      <c r="T5" s="197">
        <v>0</v>
      </c>
      <c r="U5" s="197">
        <v>24.05</v>
      </c>
      <c r="V5" s="197">
        <v>0</v>
      </c>
      <c r="W5" s="197">
        <v>0</v>
      </c>
      <c r="X5" s="197">
        <v>19.579999999999998</v>
      </c>
      <c r="Y5" s="197">
        <v>0</v>
      </c>
      <c r="Z5" s="197">
        <v>42.26</v>
      </c>
      <c r="AA5" s="197">
        <v>7.68</v>
      </c>
      <c r="AB5" s="197">
        <v>0</v>
      </c>
      <c r="AC5" s="197">
        <v>15</v>
      </c>
      <c r="AD5" s="197">
        <v>0</v>
      </c>
      <c r="AE5" s="197">
        <v>0</v>
      </c>
      <c r="AF5" s="197">
        <v>0</v>
      </c>
      <c r="AG5" s="197">
        <v>30.46</v>
      </c>
      <c r="AH5" s="197">
        <v>0</v>
      </c>
      <c r="AI5" s="197">
        <v>0</v>
      </c>
      <c r="AJ5" s="197">
        <v>0</v>
      </c>
      <c r="AK5" s="197">
        <v>50</v>
      </c>
      <c r="AL5" s="197">
        <v>0</v>
      </c>
      <c r="AM5" s="197">
        <v>0</v>
      </c>
      <c r="AN5" s="197">
        <v>0</v>
      </c>
      <c r="AO5" s="197">
        <v>0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</row>
    <row r="6" spans="1:4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4.88</v>
      </c>
      <c r="L6" s="197">
        <v>100.85</v>
      </c>
      <c r="M6" s="197">
        <v>27.39</v>
      </c>
      <c r="N6" s="197">
        <v>34.81</v>
      </c>
      <c r="O6" s="197">
        <v>0</v>
      </c>
      <c r="P6" s="197">
        <v>14.41</v>
      </c>
      <c r="Q6" s="197">
        <v>0</v>
      </c>
      <c r="R6" s="197">
        <v>6.37</v>
      </c>
      <c r="S6" s="197">
        <v>3.91</v>
      </c>
      <c r="T6" s="197">
        <v>0</v>
      </c>
      <c r="U6" s="197">
        <v>24.05</v>
      </c>
      <c r="V6" s="197">
        <v>0</v>
      </c>
      <c r="W6" s="197">
        <v>0</v>
      </c>
      <c r="X6" s="197">
        <v>19.64</v>
      </c>
      <c r="Y6" s="197">
        <v>0</v>
      </c>
      <c r="Z6" s="197">
        <v>42.26</v>
      </c>
      <c r="AA6" s="197">
        <v>7.68</v>
      </c>
      <c r="AB6" s="197">
        <v>0</v>
      </c>
      <c r="AC6" s="197">
        <v>15</v>
      </c>
      <c r="AD6" s="197">
        <v>0</v>
      </c>
      <c r="AE6" s="197">
        <v>0</v>
      </c>
      <c r="AF6" s="197">
        <v>0</v>
      </c>
      <c r="AG6" s="197">
        <v>30.46</v>
      </c>
      <c r="AH6" s="197">
        <v>0</v>
      </c>
      <c r="AI6" s="197">
        <v>0</v>
      </c>
      <c r="AJ6" s="197">
        <v>0</v>
      </c>
      <c r="AK6" s="197">
        <v>50</v>
      </c>
      <c r="AL6" s="197">
        <v>0</v>
      </c>
      <c r="AM6" s="197">
        <v>0</v>
      </c>
      <c r="AN6" s="197">
        <v>0</v>
      </c>
      <c r="AO6" s="197">
        <v>0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</row>
    <row r="7" spans="1:4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4.88</v>
      </c>
      <c r="L7" s="197">
        <v>100.85</v>
      </c>
      <c r="M7" s="197">
        <v>28.23</v>
      </c>
      <c r="N7" s="197">
        <v>34.81</v>
      </c>
      <c r="O7" s="197">
        <v>0</v>
      </c>
      <c r="P7" s="197">
        <v>14.41</v>
      </c>
      <c r="Q7" s="197">
        <v>0</v>
      </c>
      <c r="R7" s="197">
        <v>6.55</v>
      </c>
      <c r="S7" s="197">
        <v>4.05</v>
      </c>
      <c r="T7" s="197">
        <v>0</v>
      </c>
      <c r="U7" s="197">
        <v>24.05</v>
      </c>
      <c r="V7" s="197">
        <v>0</v>
      </c>
      <c r="W7" s="197">
        <v>0</v>
      </c>
      <c r="X7" s="197">
        <v>19.84</v>
      </c>
      <c r="Y7" s="197">
        <v>0</v>
      </c>
      <c r="Z7" s="197">
        <v>42.26</v>
      </c>
      <c r="AA7" s="197">
        <v>7.68</v>
      </c>
      <c r="AB7" s="197">
        <v>0</v>
      </c>
      <c r="AC7" s="197">
        <v>15</v>
      </c>
      <c r="AD7" s="197">
        <v>0</v>
      </c>
      <c r="AE7" s="197">
        <v>0</v>
      </c>
      <c r="AF7" s="197">
        <v>0</v>
      </c>
      <c r="AG7" s="197">
        <v>30.46</v>
      </c>
      <c r="AH7" s="197">
        <v>0</v>
      </c>
      <c r="AI7" s="197">
        <v>0</v>
      </c>
      <c r="AJ7" s="197">
        <v>0</v>
      </c>
      <c r="AK7" s="197">
        <v>50</v>
      </c>
      <c r="AL7" s="197">
        <v>0</v>
      </c>
      <c r="AM7" s="197">
        <v>0</v>
      </c>
      <c r="AN7" s="197">
        <v>0</v>
      </c>
      <c r="AO7" s="197">
        <v>0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</row>
    <row r="8" spans="1:4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4.88</v>
      </c>
      <c r="L8" s="197">
        <v>100.85</v>
      </c>
      <c r="M8" s="197">
        <v>28.23</v>
      </c>
      <c r="N8" s="197">
        <v>34.81</v>
      </c>
      <c r="O8" s="197">
        <v>0</v>
      </c>
      <c r="P8" s="197">
        <v>14.41</v>
      </c>
      <c r="Q8" s="197">
        <v>0</v>
      </c>
      <c r="R8" s="197">
        <v>6.55</v>
      </c>
      <c r="S8" s="197">
        <v>4.05</v>
      </c>
      <c r="T8" s="197">
        <v>0</v>
      </c>
      <c r="U8" s="197">
        <v>24.05</v>
      </c>
      <c r="V8" s="197">
        <v>0</v>
      </c>
      <c r="W8" s="197">
        <v>0</v>
      </c>
      <c r="X8" s="197">
        <v>19.84</v>
      </c>
      <c r="Y8" s="197">
        <v>0</v>
      </c>
      <c r="Z8" s="197">
        <v>42.26</v>
      </c>
      <c r="AA8" s="197">
        <v>7.68</v>
      </c>
      <c r="AB8" s="197">
        <v>0</v>
      </c>
      <c r="AC8" s="197">
        <v>15</v>
      </c>
      <c r="AD8" s="197">
        <v>0</v>
      </c>
      <c r="AE8" s="197">
        <v>0</v>
      </c>
      <c r="AF8" s="197">
        <v>0</v>
      </c>
      <c r="AG8" s="197">
        <v>30.46</v>
      </c>
      <c r="AH8" s="197">
        <v>0</v>
      </c>
      <c r="AI8" s="197">
        <v>0</v>
      </c>
      <c r="AJ8" s="197">
        <v>0</v>
      </c>
      <c r="AK8" s="197">
        <v>50</v>
      </c>
      <c r="AL8" s="197">
        <v>0</v>
      </c>
      <c r="AM8" s="197">
        <v>0</v>
      </c>
      <c r="AN8" s="197">
        <v>0</v>
      </c>
      <c r="AO8" s="197">
        <v>0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</row>
    <row r="9" spans="1:4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4.88</v>
      </c>
      <c r="L9" s="197">
        <v>100.85</v>
      </c>
      <c r="M9" s="197">
        <v>28.23</v>
      </c>
      <c r="N9" s="197">
        <v>34.81</v>
      </c>
      <c r="O9" s="197">
        <v>0</v>
      </c>
      <c r="P9" s="197">
        <v>14.41</v>
      </c>
      <c r="Q9" s="197">
        <v>0</v>
      </c>
      <c r="R9" s="197">
        <v>6.55</v>
      </c>
      <c r="S9" s="197">
        <v>4.05</v>
      </c>
      <c r="T9" s="197">
        <v>0</v>
      </c>
      <c r="U9" s="197">
        <v>24.05</v>
      </c>
      <c r="V9" s="197">
        <v>0</v>
      </c>
      <c r="W9" s="197">
        <v>0</v>
      </c>
      <c r="X9" s="197">
        <v>19.920000000000002</v>
      </c>
      <c r="Y9" s="197">
        <v>0</v>
      </c>
      <c r="Z9" s="197">
        <v>42.26</v>
      </c>
      <c r="AA9" s="197">
        <v>7.68</v>
      </c>
      <c r="AB9" s="197">
        <v>0</v>
      </c>
      <c r="AC9" s="197">
        <v>15</v>
      </c>
      <c r="AD9" s="197">
        <v>0</v>
      </c>
      <c r="AE9" s="197">
        <v>0</v>
      </c>
      <c r="AF9" s="197">
        <v>0</v>
      </c>
      <c r="AG9" s="197">
        <v>31.04</v>
      </c>
      <c r="AH9" s="197">
        <v>0</v>
      </c>
      <c r="AI9" s="197">
        <v>0</v>
      </c>
      <c r="AJ9" s="197">
        <v>0</v>
      </c>
      <c r="AK9" s="197">
        <v>50</v>
      </c>
      <c r="AL9" s="197">
        <v>0</v>
      </c>
      <c r="AM9" s="197">
        <v>0</v>
      </c>
      <c r="AN9" s="197">
        <v>0</v>
      </c>
      <c r="AO9" s="197">
        <v>0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</row>
    <row r="10" spans="1:4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4.88</v>
      </c>
      <c r="L10" s="197">
        <v>100.85</v>
      </c>
      <c r="M10" s="197">
        <v>28.23</v>
      </c>
      <c r="N10" s="197">
        <v>34.81</v>
      </c>
      <c r="O10" s="197">
        <v>0</v>
      </c>
      <c r="P10" s="197">
        <v>14.41</v>
      </c>
      <c r="Q10" s="197">
        <v>0</v>
      </c>
      <c r="R10" s="197">
        <v>6.55</v>
      </c>
      <c r="S10" s="197">
        <v>4.05</v>
      </c>
      <c r="T10" s="197">
        <v>0</v>
      </c>
      <c r="U10" s="197">
        <v>24.05</v>
      </c>
      <c r="V10" s="197">
        <v>0</v>
      </c>
      <c r="W10" s="197">
        <v>0</v>
      </c>
      <c r="X10" s="197">
        <v>19.920000000000002</v>
      </c>
      <c r="Y10" s="197">
        <v>0</v>
      </c>
      <c r="Z10" s="197">
        <v>42.26</v>
      </c>
      <c r="AA10" s="197">
        <v>7.68</v>
      </c>
      <c r="AB10" s="197">
        <v>0</v>
      </c>
      <c r="AC10" s="197">
        <v>15</v>
      </c>
      <c r="AD10" s="197">
        <v>0</v>
      </c>
      <c r="AE10" s="197">
        <v>0</v>
      </c>
      <c r="AF10" s="197">
        <v>0</v>
      </c>
      <c r="AG10" s="197">
        <v>30.46</v>
      </c>
      <c r="AH10" s="197">
        <v>0</v>
      </c>
      <c r="AI10" s="197">
        <v>0</v>
      </c>
      <c r="AJ10" s="197">
        <v>0</v>
      </c>
      <c r="AK10" s="197">
        <v>50</v>
      </c>
      <c r="AL10" s="197">
        <v>0</v>
      </c>
      <c r="AM10" s="197">
        <v>0</v>
      </c>
      <c r="AN10" s="197">
        <v>0</v>
      </c>
      <c r="AO10" s="197">
        <v>0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</row>
    <row r="11" spans="1:4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4.88</v>
      </c>
      <c r="L11" s="197">
        <v>100.85</v>
      </c>
      <c r="M11" s="197">
        <v>28.23</v>
      </c>
      <c r="N11" s="197">
        <v>34.81</v>
      </c>
      <c r="O11" s="197">
        <v>0</v>
      </c>
      <c r="P11" s="197">
        <v>14.41</v>
      </c>
      <c r="Q11" s="197">
        <v>0</v>
      </c>
      <c r="R11" s="197">
        <v>6.55</v>
      </c>
      <c r="S11" s="197">
        <v>4.05</v>
      </c>
      <c r="T11" s="197">
        <v>0</v>
      </c>
      <c r="U11" s="197">
        <v>24.05</v>
      </c>
      <c r="V11" s="197">
        <v>0</v>
      </c>
      <c r="W11" s="197">
        <v>0</v>
      </c>
      <c r="X11" s="197">
        <v>19.940000000000001</v>
      </c>
      <c r="Y11" s="197">
        <v>0</v>
      </c>
      <c r="Z11" s="197">
        <v>42.26</v>
      </c>
      <c r="AA11" s="197">
        <v>7.68</v>
      </c>
      <c r="AB11" s="197">
        <v>0</v>
      </c>
      <c r="AC11" s="197">
        <v>15</v>
      </c>
      <c r="AD11" s="197">
        <v>0</v>
      </c>
      <c r="AE11" s="197">
        <v>0</v>
      </c>
      <c r="AF11" s="197">
        <v>0</v>
      </c>
      <c r="AG11" s="197">
        <v>30.46</v>
      </c>
      <c r="AH11" s="197">
        <v>0</v>
      </c>
      <c r="AI11" s="197">
        <v>0</v>
      </c>
      <c r="AJ11" s="197">
        <v>0</v>
      </c>
      <c r="AK11" s="197">
        <v>50</v>
      </c>
      <c r="AL11" s="197">
        <v>0</v>
      </c>
      <c r="AM11" s="197">
        <v>0</v>
      </c>
      <c r="AN11" s="197">
        <v>0</v>
      </c>
      <c r="AO11" s="197">
        <v>0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</row>
    <row r="12" spans="1:4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4.88</v>
      </c>
      <c r="L12" s="197">
        <v>100.85</v>
      </c>
      <c r="M12" s="197">
        <v>28.23</v>
      </c>
      <c r="N12" s="197">
        <v>34.81</v>
      </c>
      <c r="O12" s="197">
        <v>0</v>
      </c>
      <c r="P12" s="197">
        <v>14.41</v>
      </c>
      <c r="Q12" s="197">
        <v>0</v>
      </c>
      <c r="R12" s="197">
        <v>6.55</v>
      </c>
      <c r="S12" s="197">
        <v>4.05</v>
      </c>
      <c r="T12" s="197">
        <v>0</v>
      </c>
      <c r="U12" s="197">
        <v>24.05</v>
      </c>
      <c r="V12" s="197">
        <v>0</v>
      </c>
      <c r="W12" s="197">
        <v>0</v>
      </c>
      <c r="X12" s="197">
        <v>19.940000000000001</v>
      </c>
      <c r="Y12" s="197">
        <v>0</v>
      </c>
      <c r="Z12" s="197">
        <v>42.26</v>
      </c>
      <c r="AA12" s="197">
        <v>7.68</v>
      </c>
      <c r="AB12" s="197">
        <v>0</v>
      </c>
      <c r="AC12" s="197">
        <v>15</v>
      </c>
      <c r="AD12" s="197">
        <v>0</v>
      </c>
      <c r="AE12" s="197">
        <v>0</v>
      </c>
      <c r="AF12" s="197">
        <v>0</v>
      </c>
      <c r="AG12" s="197">
        <v>30.46</v>
      </c>
      <c r="AH12" s="197">
        <v>0</v>
      </c>
      <c r="AI12" s="197">
        <v>0</v>
      </c>
      <c r="AJ12" s="197">
        <v>0</v>
      </c>
      <c r="AK12" s="197">
        <v>50</v>
      </c>
      <c r="AL12" s="197">
        <v>0</v>
      </c>
      <c r="AM12" s="197">
        <v>0</v>
      </c>
      <c r="AN12" s="197">
        <v>0</v>
      </c>
      <c r="AO12" s="197">
        <v>0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</row>
    <row r="13" spans="1:4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4.88</v>
      </c>
      <c r="L13" s="197">
        <v>100.85</v>
      </c>
      <c r="M13" s="197">
        <v>28.23</v>
      </c>
      <c r="N13" s="197">
        <v>34.81</v>
      </c>
      <c r="O13" s="197">
        <v>0</v>
      </c>
      <c r="P13" s="197">
        <v>14.41</v>
      </c>
      <c r="Q13" s="197">
        <v>0</v>
      </c>
      <c r="R13" s="197">
        <v>6.55</v>
      </c>
      <c r="S13" s="197">
        <v>4.05</v>
      </c>
      <c r="T13" s="197">
        <v>0</v>
      </c>
      <c r="U13" s="197">
        <v>24.05</v>
      </c>
      <c r="V13" s="197">
        <v>0</v>
      </c>
      <c r="W13" s="197">
        <v>0</v>
      </c>
      <c r="X13" s="197">
        <v>19.940000000000001</v>
      </c>
      <c r="Y13" s="197">
        <v>0</v>
      </c>
      <c r="Z13" s="197">
        <v>42.26</v>
      </c>
      <c r="AA13" s="197">
        <v>7.68</v>
      </c>
      <c r="AB13" s="197">
        <v>0</v>
      </c>
      <c r="AC13" s="197">
        <v>15</v>
      </c>
      <c r="AD13" s="197">
        <v>0</v>
      </c>
      <c r="AE13" s="197">
        <v>0</v>
      </c>
      <c r="AF13" s="197">
        <v>0</v>
      </c>
      <c r="AG13" s="197">
        <v>30.46</v>
      </c>
      <c r="AH13" s="197">
        <v>0</v>
      </c>
      <c r="AI13" s="197">
        <v>0</v>
      </c>
      <c r="AJ13" s="197">
        <v>0</v>
      </c>
      <c r="AK13" s="197">
        <v>50</v>
      </c>
      <c r="AL13" s="197">
        <v>0</v>
      </c>
      <c r="AM13" s="197">
        <v>0</v>
      </c>
      <c r="AN13" s="197">
        <v>0</v>
      </c>
      <c r="AO13" s="197">
        <v>0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</row>
    <row r="14" spans="1:4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4.88</v>
      </c>
      <c r="L14" s="197">
        <v>100.85</v>
      </c>
      <c r="M14" s="197">
        <v>28.23</v>
      </c>
      <c r="N14" s="197">
        <v>34.81</v>
      </c>
      <c r="O14" s="197">
        <v>0</v>
      </c>
      <c r="P14" s="197">
        <v>14.41</v>
      </c>
      <c r="Q14" s="197">
        <v>0</v>
      </c>
      <c r="R14" s="197">
        <v>6.55</v>
      </c>
      <c r="S14" s="197">
        <v>4.05</v>
      </c>
      <c r="T14" s="197">
        <v>0</v>
      </c>
      <c r="U14" s="197">
        <v>24.05</v>
      </c>
      <c r="V14" s="197">
        <v>0</v>
      </c>
      <c r="W14" s="197">
        <v>0</v>
      </c>
      <c r="X14" s="197">
        <v>19.940000000000001</v>
      </c>
      <c r="Y14" s="197">
        <v>0</v>
      </c>
      <c r="Z14" s="197">
        <v>42.26</v>
      </c>
      <c r="AA14" s="197">
        <v>7.68</v>
      </c>
      <c r="AB14" s="197">
        <v>0</v>
      </c>
      <c r="AC14" s="197">
        <v>15</v>
      </c>
      <c r="AD14" s="197">
        <v>0</v>
      </c>
      <c r="AE14" s="197">
        <v>0</v>
      </c>
      <c r="AF14" s="197">
        <v>0</v>
      </c>
      <c r="AG14" s="197">
        <v>30.46</v>
      </c>
      <c r="AH14" s="197">
        <v>0</v>
      </c>
      <c r="AI14" s="197">
        <v>0</v>
      </c>
      <c r="AJ14" s="197">
        <v>0</v>
      </c>
      <c r="AK14" s="197">
        <v>50</v>
      </c>
      <c r="AL14" s="197">
        <v>0</v>
      </c>
      <c r="AM14" s="197">
        <v>0</v>
      </c>
      <c r="AN14" s="197">
        <v>0</v>
      </c>
      <c r="AO14" s="197">
        <v>0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</row>
    <row r="15" spans="1:4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4.88</v>
      </c>
      <c r="L15" s="197">
        <v>100.85</v>
      </c>
      <c r="M15" s="197">
        <v>28.23</v>
      </c>
      <c r="N15" s="197">
        <v>34.81</v>
      </c>
      <c r="O15" s="197">
        <v>0</v>
      </c>
      <c r="P15" s="197">
        <v>14.41</v>
      </c>
      <c r="Q15" s="197">
        <v>0</v>
      </c>
      <c r="R15" s="197">
        <v>6.55</v>
      </c>
      <c r="S15" s="197">
        <v>4.05</v>
      </c>
      <c r="T15" s="197">
        <v>0</v>
      </c>
      <c r="U15" s="197">
        <v>24.05</v>
      </c>
      <c r="V15" s="197">
        <v>0</v>
      </c>
      <c r="W15" s="197">
        <v>0</v>
      </c>
      <c r="X15" s="197">
        <v>19.940000000000001</v>
      </c>
      <c r="Y15" s="197">
        <v>0</v>
      </c>
      <c r="Z15" s="197">
        <v>42.26</v>
      </c>
      <c r="AA15" s="197">
        <v>7.68</v>
      </c>
      <c r="AB15" s="197">
        <v>0</v>
      </c>
      <c r="AC15" s="197">
        <v>15</v>
      </c>
      <c r="AD15" s="197">
        <v>0</v>
      </c>
      <c r="AE15" s="197">
        <v>0</v>
      </c>
      <c r="AF15" s="197">
        <v>0</v>
      </c>
      <c r="AG15" s="197">
        <v>31.04</v>
      </c>
      <c r="AH15" s="197">
        <v>0</v>
      </c>
      <c r="AI15" s="197">
        <v>0</v>
      </c>
      <c r="AJ15" s="197">
        <v>0</v>
      </c>
      <c r="AK15" s="197">
        <v>50</v>
      </c>
      <c r="AL15" s="197">
        <v>0</v>
      </c>
      <c r="AM15" s="197">
        <v>0</v>
      </c>
      <c r="AN15" s="197">
        <v>0</v>
      </c>
      <c r="AO15" s="197">
        <v>0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</row>
    <row r="16" spans="1:4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4.88</v>
      </c>
      <c r="L16" s="197">
        <v>100.85</v>
      </c>
      <c r="M16" s="197">
        <v>28.23</v>
      </c>
      <c r="N16" s="197">
        <v>34.81</v>
      </c>
      <c r="O16" s="197">
        <v>0</v>
      </c>
      <c r="P16" s="197">
        <v>14.41</v>
      </c>
      <c r="Q16" s="197">
        <v>0</v>
      </c>
      <c r="R16" s="197">
        <v>6.55</v>
      </c>
      <c r="S16" s="197">
        <v>4.05</v>
      </c>
      <c r="T16" s="197">
        <v>0</v>
      </c>
      <c r="U16" s="197">
        <v>24.05</v>
      </c>
      <c r="V16" s="197">
        <v>0</v>
      </c>
      <c r="W16" s="197">
        <v>0</v>
      </c>
      <c r="X16" s="197">
        <v>19.940000000000001</v>
      </c>
      <c r="Y16" s="197">
        <v>0</v>
      </c>
      <c r="Z16" s="197">
        <v>42.26</v>
      </c>
      <c r="AA16" s="197">
        <v>7.68</v>
      </c>
      <c r="AB16" s="197">
        <v>0</v>
      </c>
      <c r="AC16" s="197">
        <v>15</v>
      </c>
      <c r="AD16" s="197">
        <v>0</v>
      </c>
      <c r="AE16" s="197">
        <v>0</v>
      </c>
      <c r="AF16" s="197">
        <v>0</v>
      </c>
      <c r="AG16" s="197">
        <v>30.46</v>
      </c>
      <c r="AH16" s="197">
        <v>0</v>
      </c>
      <c r="AI16" s="197">
        <v>0</v>
      </c>
      <c r="AJ16" s="197">
        <v>0</v>
      </c>
      <c r="AK16" s="197">
        <v>50</v>
      </c>
      <c r="AL16" s="197">
        <v>0</v>
      </c>
      <c r="AM16" s="197">
        <v>0</v>
      </c>
      <c r="AN16" s="197">
        <v>0</v>
      </c>
      <c r="AO16" s="197">
        <v>0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</row>
    <row r="17" spans="1:4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4.88</v>
      </c>
      <c r="L17" s="197">
        <v>100.85</v>
      </c>
      <c r="M17" s="197">
        <v>28.23</v>
      </c>
      <c r="N17" s="197">
        <v>34.81</v>
      </c>
      <c r="O17" s="197">
        <v>0</v>
      </c>
      <c r="P17" s="197">
        <v>14.41</v>
      </c>
      <c r="Q17" s="197">
        <v>0</v>
      </c>
      <c r="R17" s="197">
        <v>6.55</v>
      </c>
      <c r="S17" s="197">
        <v>4.05</v>
      </c>
      <c r="T17" s="197">
        <v>0</v>
      </c>
      <c r="U17" s="197">
        <v>24.05</v>
      </c>
      <c r="V17" s="197">
        <v>0</v>
      </c>
      <c r="W17" s="197">
        <v>0</v>
      </c>
      <c r="X17" s="197">
        <v>19.940000000000001</v>
      </c>
      <c r="Y17" s="197">
        <v>0</v>
      </c>
      <c r="Z17" s="197">
        <v>42.26</v>
      </c>
      <c r="AA17" s="197">
        <v>7.68</v>
      </c>
      <c r="AB17" s="197">
        <v>0</v>
      </c>
      <c r="AC17" s="197">
        <v>15</v>
      </c>
      <c r="AD17" s="197">
        <v>0</v>
      </c>
      <c r="AE17" s="197">
        <v>0</v>
      </c>
      <c r="AF17" s="197">
        <v>0</v>
      </c>
      <c r="AG17" s="197">
        <v>30.46</v>
      </c>
      <c r="AH17" s="197">
        <v>0</v>
      </c>
      <c r="AI17" s="197">
        <v>0</v>
      </c>
      <c r="AJ17" s="197">
        <v>0</v>
      </c>
      <c r="AK17" s="197">
        <v>50</v>
      </c>
      <c r="AL17" s="197">
        <v>0</v>
      </c>
      <c r="AM17" s="197">
        <v>0</v>
      </c>
      <c r="AN17" s="197">
        <v>0</v>
      </c>
      <c r="AO17" s="197">
        <v>0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</row>
    <row r="18" spans="1:4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4.88</v>
      </c>
      <c r="L18" s="197">
        <v>100.85</v>
      </c>
      <c r="M18" s="197">
        <v>28.23</v>
      </c>
      <c r="N18" s="197">
        <v>34.81</v>
      </c>
      <c r="O18" s="197">
        <v>0</v>
      </c>
      <c r="P18" s="197">
        <v>14.41</v>
      </c>
      <c r="Q18" s="197">
        <v>0</v>
      </c>
      <c r="R18" s="197">
        <v>6.55</v>
      </c>
      <c r="S18" s="197">
        <v>4.05</v>
      </c>
      <c r="T18" s="197">
        <v>0</v>
      </c>
      <c r="U18" s="197">
        <v>24.05</v>
      </c>
      <c r="V18" s="197">
        <v>0</v>
      </c>
      <c r="W18" s="197">
        <v>0</v>
      </c>
      <c r="X18" s="197">
        <v>19.8</v>
      </c>
      <c r="Y18" s="197">
        <v>0</v>
      </c>
      <c r="Z18" s="197">
        <v>42.26</v>
      </c>
      <c r="AA18" s="197">
        <v>7.68</v>
      </c>
      <c r="AB18" s="197">
        <v>0</v>
      </c>
      <c r="AC18" s="197">
        <v>15</v>
      </c>
      <c r="AD18" s="197">
        <v>0</v>
      </c>
      <c r="AE18" s="197">
        <v>0</v>
      </c>
      <c r="AF18" s="197">
        <v>0</v>
      </c>
      <c r="AG18" s="197">
        <v>30.46</v>
      </c>
      <c r="AH18" s="197">
        <v>0</v>
      </c>
      <c r="AI18" s="197">
        <v>0</v>
      </c>
      <c r="AJ18" s="197">
        <v>0</v>
      </c>
      <c r="AK18" s="197">
        <v>50</v>
      </c>
      <c r="AL18" s="197">
        <v>0</v>
      </c>
      <c r="AM18" s="197">
        <v>0</v>
      </c>
      <c r="AN18" s="197">
        <v>0</v>
      </c>
      <c r="AO18" s="197">
        <v>0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</row>
    <row r="19" spans="1:4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4.88</v>
      </c>
      <c r="L19" s="197">
        <v>100.85</v>
      </c>
      <c r="M19" s="197">
        <v>28.23</v>
      </c>
      <c r="N19" s="197">
        <v>34.81</v>
      </c>
      <c r="O19" s="197">
        <v>0</v>
      </c>
      <c r="P19" s="197">
        <v>14.52</v>
      </c>
      <c r="Q19" s="197">
        <v>0</v>
      </c>
      <c r="R19" s="197">
        <v>3.93</v>
      </c>
      <c r="S19" s="197">
        <v>3.91</v>
      </c>
      <c r="T19" s="197">
        <v>0</v>
      </c>
      <c r="U19" s="197">
        <v>24.05</v>
      </c>
      <c r="V19" s="197">
        <v>0</v>
      </c>
      <c r="W19" s="197">
        <v>0</v>
      </c>
      <c r="X19" s="197">
        <v>19.7</v>
      </c>
      <c r="Y19" s="197">
        <v>0</v>
      </c>
      <c r="Z19" s="197">
        <v>42.26</v>
      </c>
      <c r="AA19" s="197">
        <v>7.68</v>
      </c>
      <c r="AB19" s="197">
        <v>0</v>
      </c>
      <c r="AC19" s="197">
        <v>15</v>
      </c>
      <c r="AD19" s="197">
        <v>0</v>
      </c>
      <c r="AE19" s="197">
        <v>0</v>
      </c>
      <c r="AF19" s="197">
        <v>0</v>
      </c>
      <c r="AG19" s="197">
        <v>30.46</v>
      </c>
      <c r="AH19" s="197">
        <v>0</v>
      </c>
      <c r="AI19" s="197">
        <v>0</v>
      </c>
      <c r="AJ19" s="197">
        <v>0</v>
      </c>
      <c r="AK19" s="197">
        <v>50</v>
      </c>
      <c r="AL19" s="197">
        <v>0</v>
      </c>
      <c r="AM19" s="197">
        <v>0</v>
      </c>
      <c r="AN19" s="197">
        <v>0</v>
      </c>
      <c r="AO19" s="197">
        <v>0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</row>
    <row r="20" spans="1:4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4.88</v>
      </c>
      <c r="L20" s="197">
        <v>100.85</v>
      </c>
      <c r="M20" s="197">
        <v>28.23</v>
      </c>
      <c r="N20" s="197">
        <v>34.81</v>
      </c>
      <c r="O20" s="197">
        <v>0</v>
      </c>
      <c r="P20" s="197">
        <v>14.52</v>
      </c>
      <c r="Q20" s="197">
        <v>0</v>
      </c>
      <c r="R20" s="197">
        <v>3.93</v>
      </c>
      <c r="S20" s="197">
        <v>3.91</v>
      </c>
      <c r="T20" s="197">
        <v>0</v>
      </c>
      <c r="U20" s="197">
        <v>24.05</v>
      </c>
      <c r="V20" s="197">
        <v>0</v>
      </c>
      <c r="W20" s="197">
        <v>0</v>
      </c>
      <c r="X20" s="197">
        <v>19.66</v>
      </c>
      <c r="Y20" s="197">
        <v>0</v>
      </c>
      <c r="Z20" s="197">
        <v>42.26</v>
      </c>
      <c r="AA20" s="197">
        <v>7.68</v>
      </c>
      <c r="AB20" s="197">
        <v>0</v>
      </c>
      <c r="AC20" s="197">
        <v>15</v>
      </c>
      <c r="AD20" s="197">
        <v>0</v>
      </c>
      <c r="AE20" s="197">
        <v>0</v>
      </c>
      <c r="AF20" s="197">
        <v>0</v>
      </c>
      <c r="AG20" s="197">
        <v>30.46</v>
      </c>
      <c r="AH20" s="197">
        <v>0</v>
      </c>
      <c r="AI20" s="197">
        <v>0</v>
      </c>
      <c r="AJ20" s="197">
        <v>0</v>
      </c>
      <c r="AK20" s="197">
        <v>50</v>
      </c>
      <c r="AL20" s="197">
        <v>0</v>
      </c>
      <c r="AM20" s="197">
        <v>0</v>
      </c>
      <c r="AN20" s="197">
        <v>0</v>
      </c>
      <c r="AO20" s="197">
        <v>0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</row>
    <row r="21" spans="1:4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4.88</v>
      </c>
      <c r="L21" s="197">
        <v>100.85</v>
      </c>
      <c r="M21" s="197">
        <v>28.23</v>
      </c>
      <c r="N21" s="197">
        <v>34.81</v>
      </c>
      <c r="O21" s="197">
        <v>0</v>
      </c>
      <c r="P21" s="197">
        <v>14.52</v>
      </c>
      <c r="Q21" s="197">
        <v>0</v>
      </c>
      <c r="R21" s="197">
        <v>3.93</v>
      </c>
      <c r="S21" s="197">
        <v>3.91</v>
      </c>
      <c r="T21" s="197">
        <v>0</v>
      </c>
      <c r="U21" s="197">
        <v>24.05</v>
      </c>
      <c r="V21" s="197">
        <v>0</v>
      </c>
      <c r="W21" s="197">
        <v>0</v>
      </c>
      <c r="X21" s="197">
        <v>19.61</v>
      </c>
      <c r="Y21" s="197">
        <v>0</v>
      </c>
      <c r="Z21" s="197">
        <v>42.26</v>
      </c>
      <c r="AA21" s="197">
        <v>7.68</v>
      </c>
      <c r="AB21" s="197">
        <v>0</v>
      </c>
      <c r="AC21" s="197">
        <v>15</v>
      </c>
      <c r="AD21" s="197">
        <v>0</v>
      </c>
      <c r="AE21" s="197">
        <v>0</v>
      </c>
      <c r="AF21" s="197">
        <v>0</v>
      </c>
      <c r="AG21" s="197">
        <v>31.04</v>
      </c>
      <c r="AH21" s="197">
        <v>0</v>
      </c>
      <c r="AI21" s="197">
        <v>0</v>
      </c>
      <c r="AJ21" s="197">
        <v>0</v>
      </c>
      <c r="AK21" s="197">
        <v>50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</row>
    <row r="22" spans="1:4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4.88</v>
      </c>
      <c r="L22" s="197">
        <v>100.85</v>
      </c>
      <c r="M22" s="197">
        <v>28.23</v>
      </c>
      <c r="N22" s="197">
        <v>34.81</v>
      </c>
      <c r="O22" s="197">
        <v>0</v>
      </c>
      <c r="P22" s="197">
        <v>14.52</v>
      </c>
      <c r="Q22" s="197">
        <v>0</v>
      </c>
      <c r="R22" s="197">
        <v>3.93</v>
      </c>
      <c r="S22" s="197">
        <v>3.91</v>
      </c>
      <c r="T22" s="197">
        <v>0</v>
      </c>
      <c r="U22" s="197">
        <v>24.05</v>
      </c>
      <c r="V22" s="197">
        <v>0</v>
      </c>
      <c r="W22" s="197">
        <v>0</v>
      </c>
      <c r="X22" s="197">
        <v>19.61</v>
      </c>
      <c r="Y22" s="197">
        <v>0</v>
      </c>
      <c r="Z22" s="197">
        <v>42.26</v>
      </c>
      <c r="AA22" s="197">
        <v>7.68</v>
      </c>
      <c r="AB22" s="197">
        <v>0</v>
      </c>
      <c r="AC22" s="197">
        <v>15</v>
      </c>
      <c r="AD22" s="197">
        <v>0</v>
      </c>
      <c r="AE22" s="197">
        <v>0</v>
      </c>
      <c r="AF22" s="197">
        <v>0</v>
      </c>
      <c r="AG22" s="197">
        <v>30.46</v>
      </c>
      <c r="AH22" s="197">
        <v>0</v>
      </c>
      <c r="AI22" s="197">
        <v>0</v>
      </c>
      <c r="AJ22" s="197">
        <v>0</v>
      </c>
      <c r="AK22" s="197">
        <v>50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</row>
    <row r="23" spans="1:4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4.8600000000000003</v>
      </c>
      <c r="L23" s="197">
        <v>100.85</v>
      </c>
      <c r="M23" s="197">
        <v>27.11</v>
      </c>
      <c r="N23" s="197">
        <v>34.81</v>
      </c>
      <c r="O23" s="197">
        <v>0</v>
      </c>
      <c r="P23" s="197">
        <v>14.52</v>
      </c>
      <c r="Q23" s="197">
        <v>0</v>
      </c>
      <c r="R23" s="197">
        <v>0.4</v>
      </c>
      <c r="S23" s="197">
        <v>3.67</v>
      </c>
      <c r="T23" s="197">
        <v>0</v>
      </c>
      <c r="U23" s="197">
        <v>24.05</v>
      </c>
      <c r="V23" s="197">
        <v>0</v>
      </c>
      <c r="W23" s="197">
        <v>0</v>
      </c>
      <c r="X23" s="197">
        <v>19.21</v>
      </c>
      <c r="Y23" s="197">
        <v>0</v>
      </c>
      <c r="Z23" s="197">
        <v>42.26</v>
      </c>
      <c r="AA23" s="197">
        <v>7.68</v>
      </c>
      <c r="AB23" s="197">
        <v>0</v>
      </c>
      <c r="AC23" s="197">
        <v>15</v>
      </c>
      <c r="AD23" s="197">
        <v>0</v>
      </c>
      <c r="AE23" s="197">
        <v>0</v>
      </c>
      <c r="AF23" s="197">
        <v>0</v>
      </c>
      <c r="AG23" s="197">
        <v>30.46</v>
      </c>
      <c r="AH23" s="197">
        <v>0</v>
      </c>
      <c r="AI23" s="197">
        <v>0</v>
      </c>
      <c r="AJ23" s="197">
        <v>0</v>
      </c>
      <c r="AK23" s="197">
        <v>50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</row>
    <row r="24" spans="1:4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4.8600000000000003</v>
      </c>
      <c r="L24" s="197">
        <v>100.85</v>
      </c>
      <c r="M24" s="197">
        <v>27.11</v>
      </c>
      <c r="N24" s="197">
        <v>34.81</v>
      </c>
      <c r="O24" s="197">
        <v>0</v>
      </c>
      <c r="P24" s="197">
        <v>14.52</v>
      </c>
      <c r="Q24" s="197">
        <v>0</v>
      </c>
      <c r="R24" s="197">
        <v>0</v>
      </c>
      <c r="S24" s="197">
        <v>3.67</v>
      </c>
      <c r="T24" s="197">
        <v>0</v>
      </c>
      <c r="U24" s="197">
        <v>24.05</v>
      </c>
      <c r="V24" s="197">
        <v>0</v>
      </c>
      <c r="W24" s="197">
        <v>0</v>
      </c>
      <c r="X24" s="197">
        <v>19.21</v>
      </c>
      <c r="Y24" s="197">
        <v>0</v>
      </c>
      <c r="Z24" s="197">
        <v>42.26</v>
      </c>
      <c r="AA24" s="197">
        <v>7.68</v>
      </c>
      <c r="AB24" s="197">
        <v>0</v>
      </c>
      <c r="AC24" s="197">
        <v>15</v>
      </c>
      <c r="AD24" s="197">
        <v>0</v>
      </c>
      <c r="AE24" s="197">
        <v>0</v>
      </c>
      <c r="AF24" s="197">
        <v>0</v>
      </c>
      <c r="AG24" s="197">
        <v>30.46</v>
      </c>
      <c r="AH24" s="197">
        <v>0</v>
      </c>
      <c r="AI24" s="197">
        <v>0</v>
      </c>
      <c r="AJ24" s="197">
        <v>0</v>
      </c>
      <c r="AK24" s="197">
        <v>50</v>
      </c>
      <c r="AL24" s="197">
        <v>0</v>
      </c>
      <c r="AM24" s="197">
        <v>0</v>
      </c>
      <c r="AN24" s="197">
        <v>0</v>
      </c>
      <c r="AO24" s="197">
        <v>0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</row>
    <row r="25" spans="1:4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4.8600000000000003</v>
      </c>
      <c r="L25" s="197">
        <v>100.85</v>
      </c>
      <c r="M25" s="197">
        <v>27.11</v>
      </c>
      <c r="N25" s="197">
        <v>34.81</v>
      </c>
      <c r="O25" s="197">
        <v>0</v>
      </c>
      <c r="P25" s="197">
        <v>14.52</v>
      </c>
      <c r="Q25" s="197">
        <v>0</v>
      </c>
      <c r="R25" s="197">
        <v>0</v>
      </c>
      <c r="S25" s="197">
        <v>3.67</v>
      </c>
      <c r="T25" s="197">
        <v>0</v>
      </c>
      <c r="U25" s="197">
        <v>24.05</v>
      </c>
      <c r="V25" s="197">
        <v>0</v>
      </c>
      <c r="W25" s="197">
        <v>0</v>
      </c>
      <c r="X25" s="197">
        <v>19.21</v>
      </c>
      <c r="Y25" s="197">
        <v>0</v>
      </c>
      <c r="Z25" s="197">
        <v>42.26</v>
      </c>
      <c r="AA25" s="197">
        <v>7.68</v>
      </c>
      <c r="AB25" s="197">
        <v>0</v>
      </c>
      <c r="AC25" s="197">
        <v>15</v>
      </c>
      <c r="AD25" s="197">
        <v>0</v>
      </c>
      <c r="AE25" s="197">
        <v>0</v>
      </c>
      <c r="AF25" s="197">
        <v>0</v>
      </c>
      <c r="AG25" s="197">
        <v>30.46</v>
      </c>
      <c r="AH25" s="197">
        <v>0</v>
      </c>
      <c r="AI25" s="197">
        <v>0</v>
      </c>
      <c r="AJ25" s="197">
        <v>0</v>
      </c>
      <c r="AK25" s="197">
        <v>50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</row>
    <row r="26" spans="1:4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4.8600000000000003</v>
      </c>
      <c r="L26" s="197">
        <v>100.85</v>
      </c>
      <c r="M26" s="197">
        <v>27.11</v>
      </c>
      <c r="N26" s="197">
        <v>34.81</v>
      </c>
      <c r="O26" s="197">
        <v>0</v>
      </c>
      <c r="P26" s="197">
        <v>14.54</v>
      </c>
      <c r="Q26" s="197">
        <v>0</v>
      </c>
      <c r="R26" s="197">
        <v>0</v>
      </c>
      <c r="S26" s="197">
        <v>3.67</v>
      </c>
      <c r="T26" s="197">
        <v>0</v>
      </c>
      <c r="U26" s="197">
        <v>24.05</v>
      </c>
      <c r="V26" s="197">
        <v>0</v>
      </c>
      <c r="W26" s="197">
        <v>0</v>
      </c>
      <c r="X26" s="197">
        <v>19.21</v>
      </c>
      <c r="Y26" s="197">
        <v>0</v>
      </c>
      <c r="Z26" s="197">
        <v>42.26</v>
      </c>
      <c r="AA26" s="197">
        <v>7.68</v>
      </c>
      <c r="AB26" s="197">
        <v>0</v>
      </c>
      <c r="AC26" s="197">
        <v>14.42</v>
      </c>
      <c r="AD26" s="197">
        <v>0</v>
      </c>
      <c r="AE26" s="197">
        <v>0</v>
      </c>
      <c r="AF26" s="197">
        <v>0</v>
      </c>
      <c r="AG26" s="197">
        <v>30.46</v>
      </c>
      <c r="AH26" s="197">
        <v>0</v>
      </c>
      <c r="AI26" s="197">
        <v>0</v>
      </c>
      <c r="AJ26" s="197">
        <v>0</v>
      </c>
      <c r="AK26" s="197">
        <v>50</v>
      </c>
      <c r="AL26" s="197">
        <v>0</v>
      </c>
      <c r="AM26" s="197">
        <v>0</v>
      </c>
      <c r="AN26" s="197">
        <v>0</v>
      </c>
      <c r="AO26" s="197">
        <v>0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</row>
    <row r="27" spans="1:4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9.0399999999999991</v>
      </c>
      <c r="L27" s="197">
        <v>124.86</v>
      </c>
      <c r="M27" s="197">
        <v>27.12</v>
      </c>
      <c r="N27" s="197">
        <v>34.81</v>
      </c>
      <c r="O27" s="197">
        <v>0</v>
      </c>
      <c r="P27" s="197">
        <v>29.83</v>
      </c>
      <c r="Q27" s="197">
        <v>6.43</v>
      </c>
      <c r="R27" s="197">
        <v>12.5</v>
      </c>
      <c r="S27" s="197">
        <v>7.78</v>
      </c>
      <c r="T27" s="197">
        <v>0</v>
      </c>
      <c r="U27" s="197">
        <v>24.05</v>
      </c>
      <c r="V27" s="197">
        <v>0</v>
      </c>
      <c r="W27" s="197">
        <v>0</v>
      </c>
      <c r="X27" s="197">
        <v>43.47</v>
      </c>
      <c r="Y27" s="197">
        <v>0</v>
      </c>
      <c r="Z27" s="197">
        <v>73.3</v>
      </c>
      <c r="AA27" s="197">
        <v>18.27</v>
      </c>
      <c r="AB27" s="197">
        <v>0</v>
      </c>
      <c r="AC27" s="197">
        <v>14.42</v>
      </c>
      <c r="AD27" s="197">
        <v>0</v>
      </c>
      <c r="AE27" s="197">
        <v>0</v>
      </c>
      <c r="AF27" s="197">
        <v>0</v>
      </c>
      <c r="AG27" s="197">
        <v>31.04</v>
      </c>
      <c r="AH27" s="197">
        <v>0</v>
      </c>
      <c r="AI27" s="197">
        <v>0</v>
      </c>
      <c r="AJ27" s="197">
        <v>0</v>
      </c>
      <c r="AK27" s="197">
        <v>69.599999999999994</v>
      </c>
      <c r="AL27" s="197">
        <v>0</v>
      </c>
      <c r="AM27" s="197">
        <v>0</v>
      </c>
      <c r="AN27" s="197">
        <v>0</v>
      </c>
      <c r="AO27" s="197">
        <v>0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</row>
    <row r="28" spans="1:4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100.85</v>
      </c>
      <c r="M28" s="197">
        <v>27.12</v>
      </c>
      <c r="N28" s="197">
        <v>34.81</v>
      </c>
      <c r="O28" s="197">
        <v>0</v>
      </c>
      <c r="P28" s="197">
        <v>29.83</v>
      </c>
      <c r="Q28" s="197">
        <v>6.43</v>
      </c>
      <c r="R28" s="197">
        <v>5.76</v>
      </c>
      <c r="S28" s="197">
        <v>7.78</v>
      </c>
      <c r="T28" s="197">
        <v>0</v>
      </c>
      <c r="U28" s="197">
        <v>24.05</v>
      </c>
      <c r="V28" s="197">
        <v>0</v>
      </c>
      <c r="W28" s="197">
        <v>0</v>
      </c>
      <c r="X28" s="197">
        <v>43.47</v>
      </c>
      <c r="Y28" s="197">
        <v>0</v>
      </c>
      <c r="Z28" s="197">
        <v>79.739999999999995</v>
      </c>
      <c r="AA28" s="197">
        <v>26.58</v>
      </c>
      <c r="AB28" s="197">
        <v>0</v>
      </c>
      <c r="AC28" s="197">
        <v>14.42</v>
      </c>
      <c r="AD28" s="197">
        <v>0</v>
      </c>
      <c r="AE28" s="197">
        <v>0</v>
      </c>
      <c r="AF28" s="197">
        <v>0</v>
      </c>
      <c r="AG28" s="197">
        <v>30.46</v>
      </c>
      <c r="AH28" s="197">
        <v>0</v>
      </c>
      <c r="AI28" s="197">
        <v>0</v>
      </c>
      <c r="AJ28" s="197">
        <v>0</v>
      </c>
      <c r="AK28" s="197">
        <v>69.599999999999994</v>
      </c>
      <c r="AL28" s="197">
        <v>0</v>
      </c>
      <c r="AM28" s="197">
        <v>0</v>
      </c>
      <c r="AN28" s="197">
        <v>0</v>
      </c>
      <c r="AO28" s="197">
        <v>0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</row>
    <row r="29" spans="1:4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100.85</v>
      </c>
      <c r="M29" s="197">
        <v>27.12</v>
      </c>
      <c r="N29" s="197">
        <v>34.81</v>
      </c>
      <c r="O29" s="197">
        <v>0</v>
      </c>
      <c r="P29" s="197">
        <v>29.83</v>
      </c>
      <c r="Q29" s="197">
        <v>0</v>
      </c>
      <c r="R29" s="197">
        <v>0</v>
      </c>
      <c r="S29" s="197">
        <v>0</v>
      </c>
      <c r="T29" s="197">
        <v>0</v>
      </c>
      <c r="U29" s="197">
        <v>24.05</v>
      </c>
      <c r="V29" s="197">
        <v>0</v>
      </c>
      <c r="W29" s="197">
        <v>0</v>
      </c>
      <c r="X29" s="197">
        <v>43.47</v>
      </c>
      <c r="Y29" s="197">
        <v>0</v>
      </c>
      <c r="Z29" s="197">
        <v>79.739999999999995</v>
      </c>
      <c r="AA29" s="197">
        <v>7.68</v>
      </c>
      <c r="AB29" s="197">
        <v>0</v>
      </c>
      <c r="AC29" s="197">
        <v>14.42</v>
      </c>
      <c r="AD29" s="197">
        <v>0</v>
      </c>
      <c r="AE29" s="197">
        <v>0</v>
      </c>
      <c r="AF29" s="197">
        <v>0</v>
      </c>
      <c r="AG29" s="197">
        <v>30.46</v>
      </c>
      <c r="AH29" s="197">
        <v>0</v>
      </c>
      <c r="AI29" s="197">
        <v>0</v>
      </c>
      <c r="AJ29" s="197">
        <v>0</v>
      </c>
      <c r="AK29" s="197">
        <v>69.599999999999994</v>
      </c>
      <c r="AL29" s="197">
        <v>0</v>
      </c>
      <c r="AM29" s="197">
        <v>0</v>
      </c>
      <c r="AN29" s="197">
        <v>0</v>
      </c>
      <c r="AO29" s="197">
        <v>0</v>
      </c>
      <c r="AP29" s="197">
        <v>0</v>
      </c>
      <c r="AQ29" s="197">
        <v>0.57999999999999996</v>
      </c>
      <c r="AR29" s="197">
        <v>0</v>
      </c>
      <c r="AS29" s="197">
        <v>0</v>
      </c>
      <c r="AT29" s="197">
        <v>0</v>
      </c>
    </row>
    <row r="30" spans="1:4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9.0399999999999991</v>
      </c>
      <c r="L30" s="197">
        <v>186.34</v>
      </c>
      <c r="M30" s="197">
        <v>27.12</v>
      </c>
      <c r="N30" s="197">
        <v>34.81</v>
      </c>
      <c r="O30" s="197">
        <v>0</v>
      </c>
      <c r="P30" s="197">
        <v>29.83</v>
      </c>
      <c r="Q30" s="197">
        <v>5.65</v>
      </c>
      <c r="R30" s="197">
        <v>12.5</v>
      </c>
      <c r="S30" s="197">
        <v>7.78</v>
      </c>
      <c r="T30" s="197">
        <v>0</v>
      </c>
      <c r="U30" s="197">
        <v>24.05</v>
      </c>
      <c r="V30" s="197">
        <v>0</v>
      </c>
      <c r="W30" s="197">
        <v>0</v>
      </c>
      <c r="X30" s="197">
        <v>43.47</v>
      </c>
      <c r="Y30" s="197">
        <v>0</v>
      </c>
      <c r="Z30" s="197">
        <v>79.739999999999995</v>
      </c>
      <c r="AA30" s="197">
        <v>26.58</v>
      </c>
      <c r="AB30" s="197">
        <v>0</v>
      </c>
      <c r="AC30" s="197">
        <v>14.42</v>
      </c>
      <c r="AD30" s="197">
        <v>0</v>
      </c>
      <c r="AE30" s="197">
        <v>0</v>
      </c>
      <c r="AF30" s="197">
        <v>0</v>
      </c>
      <c r="AG30" s="197">
        <v>30.46</v>
      </c>
      <c r="AH30" s="197">
        <v>0</v>
      </c>
      <c r="AI30" s="197">
        <v>0</v>
      </c>
      <c r="AJ30" s="197">
        <v>0</v>
      </c>
      <c r="AK30" s="197">
        <v>69.599999999999994</v>
      </c>
      <c r="AL30" s="197">
        <v>0</v>
      </c>
      <c r="AM30" s="197">
        <v>0</v>
      </c>
      <c r="AN30" s="197">
        <v>0</v>
      </c>
      <c r="AO30" s="197">
        <v>0</v>
      </c>
      <c r="AP30" s="197">
        <v>0</v>
      </c>
      <c r="AQ30" s="197">
        <v>3.76</v>
      </c>
      <c r="AR30" s="197">
        <v>0</v>
      </c>
      <c r="AS30" s="197">
        <v>0</v>
      </c>
      <c r="AT30" s="197">
        <v>0</v>
      </c>
    </row>
    <row r="31" spans="1:4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9.0399999999999991</v>
      </c>
      <c r="L31" s="197">
        <v>186.34</v>
      </c>
      <c r="M31" s="197">
        <v>27.12</v>
      </c>
      <c r="N31" s="197">
        <v>34.81</v>
      </c>
      <c r="O31" s="197">
        <v>0</v>
      </c>
      <c r="P31" s="197">
        <v>29.95</v>
      </c>
      <c r="Q31" s="197">
        <v>6.3</v>
      </c>
      <c r="R31" s="197">
        <v>12.5</v>
      </c>
      <c r="S31" s="197">
        <v>7.78</v>
      </c>
      <c r="T31" s="197">
        <v>0</v>
      </c>
      <c r="U31" s="197">
        <v>24.05</v>
      </c>
      <c r="V31" s="197">
        <v>0</v>
      </c>
      <c r="W31" s="197">
        <v>0</v>
      </c>
      <c r="X31" s="197">
        <v>43.47</v>
      </c>
      <c r="Y31" s="197">
        <v>0</v>
      </c>
      <c r="Z31" s="197">
        <v>79.739999999999995</v>
      </c>
      <c r="AA31" s="197">
        <v>26.58</v>
      </c>
      <c r="AB31" s="197">
        <v>0</v>
      </c>
      <c r="AC31" s="197">
        <v>14.42</v>
      </c>
      <c r="AD31" s="197">
        <v>0</v>
      </c>
      <c r="AE31" s="197">
        <v>0</v>
      </c>
      <c r="AF31" s="197">
        <v>0</v>
      </c>
      <c r="AG31" s="197">
        <v>30.85</v>
      </c>
      <c r="AH31" s="197">
        <v>0</v>
      </c>
      <c r="AI31" s="197">
        <v>0</v>
      </c>
      <c r="AJ31" s="197">
        <v>0</v>
      </c>
      <c r="AK31" s="197">
        <v>68.47</v>
      </c>
      <c r="AL31" s="197">
        <v>0</v>
      </c>
      <c r="AM31" s="197">
        <v>0</v>
      </c>
      <c r="AN31" s="197">
        <v>0</v>
      </c>
      <c r="AO31" s="197">
        <v>0</v>
      </c>
      <c r="AP31" s="197">
        <v>0</v>
      </c>
      <c r="AQ31" s="197">
        <v>9.27</v>
      </c>
      <c r="AR31" s="197">
        <v>0</v>
      </c>
      <c r="AS31" s="197">
        <v>0</v>
      </c>
      <c r="AT31" s="197">
        <v>0</v>
      </c>
    </row>
    <row r="32" spans="1:4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9.0399999999999991</v>
      </c>
      <c r="L32" s="197">
        <v>186.34</v>
      </c>
      <c r="M32" s="197">
        <v>27.12</v>
      </c>
      <c r="N32" s="197">
        <v>34.81</v>
      </c>
      <c r="O32" s="197">
        <v>0</v>
      </c>
      <c r="P32" s="197">
        <v>29.95</v>
      </c>
      <c r="Q32" s="197">
        <v>6.43</v>
      </c>
      <c r="R32" s="197">
        <v>12.5</v>
      </c>
      <c r="S32" s="197">
        <v>7.78</v>
      </c>
      <c r="T32" s="197">
        <v>0</v>
      </c>
      <c r="U32" s="197">
        <v>24.05</v>
      </c>
      <c r="V32" s="197">
        <v>0</v>
      </c>
      <c r="W32" s="197">
        <v>0</v>
      </c>
      <c r="X32" s="197">
        <v>43.47</v>
      </c>
      <c r="Y32" s="197">
        <v>0</v>
      </c>
      <c r="Z32" s="197">
        <v>79.739999999999995</v>
      </c>
      <c r="AA32" s="197">
        <v>26.58</v>
      </c>
      <c r="AB32" s="197">
        <v>0</v>
      </c>
      <c r="AC32" s="197">
        <v>14.42</v>
      </c>
      <c r="AD32" s="197">
        <v>0</v>
      </c>
      <c r="AE32" s="197">
        <v>0</v>
      </c>
      <c r="AF32" s="197">
        <v>0</v>
      </c>
      <c r="AG32" s="197">
        <v>30.85</v>
      </c>
      <c r="AH32" s="197">
        <v>0</v>
      </c>
      <c r="AI32" s="197">
        <v>0</v>
      </c>
      <c r="AJ32" s="197">
        <v>0</v>
      </c>
      <c r="AK32" s="197">
        <v>69.599999999999994</v>
      </c>
      <c r="AL32" s="197">
        <v>0</v>
      </c>
      <c r="AM32" s="197">
        <v>0</v>
      </c>
      <c r="AN32" s="197">
        <v>0</v>
      </c>
      <c r="AO32" s="197">
        <v>0</v>
      </c>
      <c r="AP32" s="197">
        <v>0</v>
      </c>
      <c r="AQ32" s="197">
        <v>13.37</v>
      </c>
      <c r="AR32" s="197">
        <v>0</v>
      </c>
      <c r="AS32" s="197">
        <v>0</v>
      </c>
      <c r="AT32" s="197">
        <v>0</v>
      </c>
    </row>
    <row r="33" spans="1:4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9.0399999999999991</v>
      </c>
      <c r="L33" s="197">
        <v>186.34</v>
      </c>
      <c r="M33" s="197">
        <v>27.12</v>
      </c>
      <c r="N33" s="197">
        <v>34.81</v>
      </c>
      <c r="O33" s="197">
        <v>0</v>
      </c>
      <c r="P33" s="197">
        <v>29.95</v>
      </c>
      <c r="Q33" s="197">
        <v>6.43</v>
      </c>
      <c r="R33" s="197">
        <v>12.5</v>
      </c>
      <c r="S33" s="197">
        <v>7.78</v>
      </c>
      <c r="T33" s="197">
        <v>0</v>
      </c>
      <c r="U33" s="197">
        <v>24.05</v>
      </c>
      <c r="V33" s="197">
        <v>0</v>
      </c>
      <c r="W33" s="197">
        <v>0</v>
      </c>
      <c r="X33" s="197">
        <v>43.47</v>
      </c>
      <c r="Y33" s="197">
        <v>0</v>
      </c>
      <c r="Z33" s="197">
        <v>79.739999999999995</v>
      </c>
      <c r="AA33" s="197">
        <v>26.58</v>
      </c>
      <c r="AB33" s="197">
        <v>0</v>
      </c>
      <c r="AC33" s="197">
        <v>14.42</v>
      </c>
      <c r="AD33" s="197">
        <v>0</v>
      </c>
      <c r="AE33" s="197">
        <v>0</v>
      </c>
      <c r="AF33" s="197">
        <v>0</v>
      </c>
      <c r="AG33" s="197">
        <v>31.23</v>
      </c>
      <c r="AH33" s="197">
        <v>0</v>
      </c>
      <c r="AI33" s="197">
        <v>0</v>
      </c>
      <c r="AJ33" s="197">
        <v>0</v>
      </c>
      <c r="AK33" s="197">
        <v>69.150000000000006</v>
      </c>
      <c r="AL33" s="197">
        <v>0</v>
      </c>
      <c r="AM33" s="197">
        <v>0</v>
      </c>
      <c r="AN33" s="197">
        <v>0</v>
      </c>
      <c r="AO33" s="197">
        <v>0</v>
      </c>
      <c r="AP33" s="197">
        <v>0</v>
      </c>
      <c r="AQ33" s="197">
        <v>16.2</v>
      </c>
      <c r="AR33" s="197">
        <v>0</v>
      </c>
      <c r="AS33" s="197">
        <v>0</v>
      </c>
      <c r="AT33" s="197">
        <v>0</v>
      </c>
    </row>
    <row r="34" spans="1:4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9.0399999999999991</v>
      </c>
      <c r="L34" s="197">
        <v>186.34</v>
      </c>
      <c r="M34" s="197">
        <v>27.12</v>
      </c>
      <c r="N34" s="197">
        <v>34.81</v>
      </c>
      <c r="O34" s="197">
        <v>0</v>
      </c>
      <c r="P34" s="197">
        <v>29.95</v>
      </c>
      <c r="Q34" s="197">
        <v>6.43</v>
      </c>
      <c r="R34" s="197">
        <v>12.5</v>
      </c>
      <c r="S34" s="197">
        <v>7.78</v>
      </c>
      <c r="T34" s="197">
        <v>0</v>
      </c>
      <c r="U34" s="197">
        <v>24.05</v>
      </c>
      <c r="V34" s="197">
        <v>0</v>
      </c>
      <c r="W34" s="197">
        <v>0</v>
      </c>
      <c r="X34" s="197">
        <v>43.47</v>
      </c>
      <c r="Y34" s="197">
        <v>0</v>
      </c>
      <c r="Z34" s="197">
        <v>79.739999999999995</v>
      </c>
      <c r="AA34" s="197">
        <v>26.58</v>
      </c>
      <c r="AB34" s="197">
        <v>0</v>
      </c>
      <c r="AC34" s="197">
        <v>14.42</v>
      </c>
      <c r="AD34" s="197">
        <v>0</v>
      </c>
      <c r="AE34" s="197">
        <v>0</v>
      </c>
      <c r="AF34" s="197">
        <v>0</v>
      </c>
      <c r="AG34" s="197">
        <v>30.46</v>
      </c>
      <c r="AH34" s="197">
        <v>0</v>
      </c>
      <c r="AI34" s="197">
        <v>0</v>
      </c>
      <c r="AJ34" s="197">
        <v>0</v>
      </c>
      <c r="AK34" s="197">
        <v>68.92</v>
      </c>
      <c r="AL34" s="197">
        <v>0</v>
      </c>
      <c r="AM34" s="197">
        <v>0</v>
      </c>
      <c r="AN34" s="197">
        <v>0</v>
      </c>
      <c r="AO34" s="197">
        <v>0</v>
      </c>
      <c r="AP34" s="197">
        <v>0</v>
      </c>
      <c r="AQ34" s="197">
        <v>16.2</v>
      </c>
      <c r="AR34" s="197">
        <v>0</v>
      </c>
      <c r="AS34" s="197">
        <v>0</v>
      </c>
      <c r="AT34" s="197">
        <v>0</v>
      </c>
    </row>
    <row r="35" spans="1:4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9.0399999999999991</v>
      </c>
      <c r="L35" s="197">
        <v>186.34</v>
      </c>
      <c r="M35" s="197">
        <v>27.12</v>
      </c>
      <c r="N35" s="197">
        <v>34.81</v>
      </c>
      <c r="O35" s="197">
        <v>0</v>
      </c>
      <c r="P35" s="197">
        <v>29.95</v>
      </c>
      <c r="Q35" s="197">
        <v>6.43</v>
      </c>
      <c r="R35" s="197">
        <v>12.5</v>
      </c>
      <c r="S35" s="197">
        <v>7.78</v>
      </c>
      <c r="T35" s="197">
        <v>0</v>
      </c>
      <c r="U35" s="197">
        <v>24.05</v>
      </c>
      <c r="V35" s="197">
        <v>0</v>
      </c>
      <c r="W35" s="197">
        <v>0</v>
      </c>
      <c r="X35" s="197">
        <v>43.47</v>
      </c>
      <c r="Y35" s="197">
        <v>0</v>
      </c>
      <c r="Z35" s="197">
        <v>79.739999999999995</v>
      </c>
      <c r="AA35" s="197">
        <v>26.58</v>
      </c>
      <c r="AB35" s="197">
        <v>0</v>
      </c>
      <c r="AC35" s="197">
        <v>14.06</v>
      </c>
      <c r="AD35" s="197">
        <v>0</v>
      </c>
      <c r="AE35" s="197">
        <v>0</v>
      </c>
      <c r="AF35" s="197">
        <v>0</v>
      </c>
      <c r="AG35" s="197">
        <v>30.85</v>
      </c>
      <c r="AH35" s="197">
        <v>0</v>
      </c>
      <c r="AI35" s="197">
        <v>0</v>
      </c>
      <c r="AJ35" s="197">
        <v>0</v>
      </c>
      <c r="AK35" s="197">
        <v>69.599999999999994</v>
      </c>
      <c r="AL35" s="197">
        <v>0</v>
      </c>
      <c r="AM35" s="197">
        <v>0</v>
      </c>
      <c r="AN35" s="197">
        <v>0</v>
      </c>
      <c r="AO35" s="197">
        <v>0</v>
      </c>
      <c r="AP35" s="197">
        <v>0</v>
      </c>
      <c r="AQ35" s="197">
        <v>19.7</v>
      </c>
      <c r="AR35" s="197">
        <v>0</v>
      </c>
      <c r="AS35" s="197">
        <v>0</v>
      </c>
      <c r="AT35" s="197">
        <v>0</v>
      </c>
    </row>
    <row r="36" spans="1:4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9.0399999999999991</v>
      </c>
      <c r="L36" s="197">
        <v>186.34</v>
      </c>
      <c r="M36" s="197">
        <v>27.12</v>
      </c>
      <c r="N36" s="197">
        <v>34.81</v>
      </c>
      <c r="O36" s="197">
        <v>0</v>
      </c>
      <c r="P36" s="197">
        <v>29.95</v>
      </c>
      <c r="Q36" s="197">
        <v>6.43</v>
      </c>
      <c r="R36" s="197">
        <v>12.5</v>
      </c>
      <c r="S36" s="197">
        <v>7.78</v>
      </c>
      <c r="T36" s="197">
        <v>0</v>
      </c>
      <c r="U36" s="197">
        <v>24.05</v>
      </c>
      <c r="V36" s="197">
        <v>0</v>
      </c>
      <c r="W36" s="197">
        <v>0</v>
      </c>
      <c r="X36" s="197">
        <v>43.47</v>
      </c>
      <c r="Y36" s="197">
        <v>0</v>
      </c>
      <c r="Z36" s="197">
        <v>79.739999999999995</v>
      </c>
      <c r="AA36" s="197">
        <v>26.58</v>
      </c>
      <c r="AB36" s="197">
        <v>0</v>
      </c>
      <c r="AC36" s="197">
        <v>14.06</v>
      </c>
      <c r="AD36" s="197">
        <v>0</v>
      </c>
      <c r="AE36" s="197">
        <v>0</v>
      </c>
      <c r="AF36" s="197">
        <v>0</v>
      </c>
      <c r="AG36" s="197">
        <v>30.85</v>
      </c>
      <c r="AH36" s="197">
        <v>0</v>
      </c>
      <c r="AI36" s="197">
        <v>0</v>
      </c>
      <c r="AJ36" s="197">
        <v>0</v>
      </c>
      <c r="AK36" s="197">
        <v>69.599999999999994</v>
      </c>
      <c r="AL36" s="197">
        <v>0</v>
      </c>
      <c r="AM36" s="197">
        <v>0</v>
      </c>
      <c r="AN36" s="197">
        <v>0</v>
      </c>
      <c r="AO36" s="197">
        <v>0</v>
      </c>
      <c r="AP36" s="197">
        <v>0</v>
      </c>
      <c r="AQ36" s="197">
        <v>19.7</v>
      </c>
      <c r="AR36" s="197">
        <v>0</v>
      </c>
      <c r="AS36" s="197">
        <v>0</v>
      </c>
      <c r="AT36" s="197">
        <v>0</v>
      </c>
    </row>
    <row r="37" spans="1:4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9.0399999999999991</v>
      </c>
      <c r="L37" s="197">
        <v>186.34</v>
      </c>
      <c r="M37" s="197">
        <v>27.12</v>
      </c>
      <c r="N37" s="197">
        <v>34.81</v>
      </c>
      <c r="O37" s="197">
        <v>0</v>
      </c>
      <c r="P37" s="197">
        <v>29.95</v>
      </c>
      <c r="Q37" s="197">
        <v>6.43</v>
      </c>
      <c r="R37" s="197">
        <v>12.5</v>
      </c>
      <c r="S37" s="197">
        <v>7.78</v>
      </c>
      <c r="T37" s="197">
        <v>0</v>
      </c>
      <c r="U37" s="197">
        <v>24.05</v>
      </c>
      <c r="V37" s="197">
        <v>0</v>
      </c>
      <c r="W37" s="197">
        <v>0</v>
      </c>
      <c r="X37" s="197">
        <v>43.47</v>
      </c>
      <c r="Y37" s="197">
        <v>0</v>
      </c>
      <c r="Z37" s="197">
        <v>79.739999999999995</v>
      </c>
      <c r="AA37" s="197">
        <v>26.58</v>
      </c>
      <c r="AB37" s="197">
        <v>0</v>
      </c>
      <c r="AC37" s="197">
        <v>14.06</v>
      </c>
      <c r="AD37" s="197">
        <v>0</v>
      </c>
      <c r="AE37" s="197">
        <v>0</v>
      </c>
      <c r="AF37" s="197">
        <v>0</v>
      </c>
      <c r="AG37" s="197">
        <v>30.85</v>
      </c>
      <c r="AH37" s="197">
        <v>0</v>
      </c>
      <c r="AI37" s="197">
        <v>0</v>
      </c>
      <c r="AJ37" s="197">
        <v>0</v>
      </c>
      <c r="AK37" s="197">
        <v>68.92</v>
      </c>
      <c r="AL37" s="197">
        <v>0</v>
      </c>
      <c r="AM37" s="197">
        <v>0</v>
      </c>
      <c r="AN37" s="197">
        <v>0</v>
      </c>
      <c r="AO37" s="197">
        <v>0</v>
      </c>
      <c r="AP37" s="197">
        <v>0</v>
      </c>
      <c r="AQ37" s="197">
        <v>19.7</v>
      </c>
      <c r="AR37" s="197">
        <v>0</v>
      </c>
      <c r="AS37" s="197">
        <v>0</v>
      </c>
      <c r="AT37" s="197">
        <v>0</v>
      </c>
    </row>
    <row r="38" spans="1:4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9.0399999999999991</v>
      </c>
      <c r="L38" s="197">
        <v>186.34</v>
      </c>
      <c r="M38" s="197">
        <v>27.12</v>
      </c>
      <c r="N38" s="197">
        <v>34.81</v>
      </c>
      <c r="O38" s="197">
        <v>0</v>
      </c>
      <c r="P38" s="197">
        <v>29.95</v>
      </c>
      <c r="Q38" s="197">
        <v>6.43</v>
      </c>
      <c r="R38" s="197">
        <v>12.5</v>
      </c>
      <c r="S38" s="197">
        <v>7.78</v>
      </c>
      <c r="T38" s="197">
        <v>0</v>
      </c>
      <c r="U38" s="197">
        <v>24.05</v>
      </c>
      <c r="V38" s="197">
        <v>0</v>
      </c>
      <c r="W38" s="197">
        <v>0</v>
      </c>
      <c r="X38" s="197">
        <v>43.47</v>
      </c>
      <c r="Y38" s="197">
        <v>0</v>
      </c>
      <c r="Z38" s="197">
        <v>79.739999999999995</v>
      </c>
      <c r="AA38" s="197">
        <v>26.58</v>
      </c>
      <c r="AB38" s="197">
        <v>0</v>
      </c>
      <c r="AC38" s="197">
        <v>14.06</v>
      </c>
      <c r="AD38" s="197">
        <v>0</v>
      </c>
      <c r="AE38" s="197">
        <v>0</v>
      </c>
      <c r="AF38" s="197">
        <v>0</v>
      </c>
      <c r="AG38" s="197">
        <v>30.85</v>
      </c>
      <c r="AH38" s="197">
        <v>0</v>
      </c>
      <c r="AI38" s="197">
        <v>0</v>
      </c>
      <c r="AJ38" s="197">
        <v>0</v>
      </c>
      <c r="AK38" s="197">
        <v>69.599999999999994</v>
      </c>
      <c r="AL38" s="197">
        <v>0</v>
      </c>
      <c r="AM38" s="197">
        <v>0</v>
      </c>
      <c r="AN38" s="197">
        <v>0</v>
      </c>
      <c r="AO38" s="197">
        <v>0</v>
      </c>
      <c r="AP38" s="197">
        <v>0</v>
      </c>
      <c r="AQ38" s="197">
        <v>19.7</v>
      </c>
      <c r="AR38" s="197">
        <v>0</v>
      </c>
      <c r="AS38" s="197">
        <v>0</v>
      </c>
      <c r="AT38" s="197">
        <v>0</v>
      </c>
    </row>
    <row r="39" spans="1:4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9.0399999999999991</v>
      </c>
      <c r="L39" s="197">
        <v>186.34</v>
      </c>
      <c r="M39" s="197">
        <v>27.12</v>
      </c>
      <c r="N39" s="197">
        <v>34.81</v>
      </c>
      <c r="O39" s="197">
        <v>0</v>
      </c>
      <c r="P39" s="197">
        <v>29.95</v>
      </c>
      <c r="Q39" s="197">
        <v>6.43</v>
      </c>
      <c r="R39" s="197">
        <v>12.5</v>
      </c>
      <c r="S39" s="197">
        <v>7.78</v>
      </c>
      <c r="T39" s="197">
        <v>0</v>
      </c>
      <c r="U39" s="197">
        <v>24.05</v>
      </c>
      <c r="V39" s="197">
        <v>0</v>
      </c>
      <c r="W39" s="197">
        <v>0</v>
      </c>
      <c r="X39" s="197">
        <v>43.47</v>
      </c>
      <c r="Y39" s="197">
        <v>0</v>
      </c>
      <c r="Z39" s="197">
        <v>79.739999999999995</v>
      </c>
      <c r="AA39" s="197">
        <v>26.58</v>
      </c>
      <c r="AB39" s="197">
        <v>0</v>
      </c>
      <c r="AC39" s="197">
        <v>14.06</v>
      </c>
      <c r="AD39" s="197">
        <v>0</v>
      </c>
      <c r="AE39" s="197">
        <v>0</v>
      </c>
      <c r="AF39" s="197">
        <v>0</v>
      </c>
      <c r="AG39" s="197">
        <v>31.23</v>
      </c>
      <c r="AH39" s="197">
        <v>0</v>
      </c>
      <c r="AI39" s="197">
        <v>0</v>
      </c>
      <c r="AJ39" s="197">
        <v>0</v>
      </c>
      <c r="AK39" s="197">
        <v>69.599999999999994</v>
      </c>
      <c r="AL39" s="197">
        <v>0</v>
      </c>
      <c r="AM39" s="197">
        <v>0</v>
      </c>
      <c r="AN39" s="197">
        <v>0</v>
      </c>
      <c r="AO39" s="197">
        <v>0</v>
      </c>
      <c r="AP39" s="197">
        <v>0</v>
      </c>
      <c r="AQ39" s="197">
        <v>19.7</v>
      </c>
      <c r="AR39" s="197">
        <v>0</v>
      </c>
      <c r="AS39" s="197">
        <v>0</v>
      </c>
      <c r="AT39" s="197">
        <v>0</v>
      </c>
    </row>
    <row r="40" spans="1:4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9.0399999999999991</v>
      </c>
      <c r="L40" s="197">
        <v>186.34</v>
      </c>
      <c r="M40" s="197">
        <v>27.12</v>
      </c>
      <c r="N40" s="197">
        <v>34.81</v>
      </c>
      <c r="O40" s="197">
        <v>0</v>
      </c>
      <c r="P40" s="197">
        <v>29.95</v>
      </c>
      <c r="Q40" s="197">
        <v>6.43</v>
      </c>
      <c r="R40" s="197">
        <v>12.5</v>
      </c>
      <c r="S40" s="197">
        <v>7.78</v>
      </c>
      <c r="T40" s="197">
        <v>0</v>
      </c>
      <c r="U40" s="197">
        <v>24.05</v>
      </c>
      <c r="V40" s="197">
        <v>0</v>
      </c>
      <c r="W40" s="197">
        <v>0</v>
      </c>
      <c r="X40" s="197">
        <v>43.47</v>
      </c>
      <c r="Y40" s="197">
        <v>0</v>
      </c>
      <c r="Z40" s="197">
        <v>79.739999999999995</v>
      </c>
      <c r="AA40" s="197">
        <v>26.58</v>
      </c>
      <c r="AB40" s="197">
        <v>0</v>
      </c>
      <c r="AC40" s="197">
        <v>14.06</v>
      </c>
      <c r="AD40" s="197">
        <v>0</v>
      </c>
      <c r="AE40" s="197">
        <v>0</v>
      </c>
      <c r="AF40" s="197">
        <v>0</v>
      </c>
      <c r="AG40" s="197">
        <v>30.46</v>
      </c>
      <c r="AH40" s="197">
        <v>0</v>
      </c>
      <c r="AI40" s="197">
        <v>0</v>
      </c>
      <c r="AJ40" s="197">
        <v>0</v>
      </c>
      <c r="AK40" s="197">
        <v>69.599999999999994</v>
      </c>
      <c r="AL40" s="197">
        <v>0</v>
      </c>
      <c r="AM40" s="197">
        <v>0</v>
      </c>
      <c r="AN40" s="197">
        <v>0</v>
      </c>
      <c r="AO40" s="197">
        <v>0</v>
      </c>
      <c r="AP40" s="197">
        <v>0</v>
      </c>
      <c r="AQ40" s="197">
        <v>19.7</v>
      </c>
      <c r="AR40" s="197">
        <v>0</v>
      </c>
      <c r="AS40" s="197">
        <v>0</v>
      </c>
      <c r="AT40" s="197">
        <v>0</v>
      </c>
    </row>
    <row r="41" spans="1:4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9.0399999999999991</v>
      </c>
      <c r="L41" s="197">
        <v>186.33</v>
      </c>
      <c r="M41" s="197">
        <v>27.12</v>
      </c>
      <c r="N41" s="197">
        <v>34.81</v>
      </c>
      <c r="O41" s="197">
        <v>0</v>
      </c>
      <c r="P41" s="197">
        <v>29.95</v>
      </c>
      <c r="Q41" s="197">
        <v>6.43</v>
      </c>
      <c r="R41" s="197">
        <v>12.5</v>
      </c>
      <c r="S41" s="197">
        <v>7.78</v>
      </c>
      <c r="T41" s="197">
        <v>0</v>
      </c>
      <c r="U41" s="197">
        <v>24.05</v>
      </c>
      <c r="V41" s="197">
        <v>0</v>
      </c>
      <c r="W41" s="197">
        <v>0</v>
      </c>
      <c r="X41" s="197">
        <v>43.47</v>
      </c>
      <c r="Y41" s="197">
        <v>0</v>
      </c>
      <c r="Z41" s="197">
        <v>79.739999999999995</v>
      </c>
      <c r="AA41" s="197">
        <v>26.58</v>
      </c>
      <c r="AB41" s="197">
        <v>0</v>
      </c>
      <c r="AC41" s="197">
        <v>14.06</v>
      </c>
      <c r="AD41" s="197">
        <v>0</v>
      </c>
      <c r="AE41" s="197">
        <v>0</v>
      </c>
      <c r="AF41" s="197">
        <v>0</v>
      </c>
      <c r="AG41" s="197">
        <v>30.85</v>
      </c>
      <c r="AH41" s="197">
        <v>0</v>
      </c>
      <c r="AI41" s="197">
        <v>0</v>
      </c>
      <c r="AJ41" s="197">
        <v>0</v>
      </c>
      <c r="AK41" s="197">
        <v>69.599999999999994</v>
      </c>
      <c r="AL41" s="197">
        <v>0</v>
      </c>
      <c r="AM41" s="197">
        <v>0</v>
      </c>
      <c r="AN41" s="197">
        <v>0</v>
      </c>
      <c r="AO41" s="197">
        <v>0</v>
      </c>
      <c r="AP41" s="197">
        <v>0</v>
      </c>
      <c r="AQ41" s="197">
        <v>19.7</v>
      </c>
      <c r="AR41" s="197">
        <v>0</v>
      </c>
      <c r="AS41" s="197">
        <v>0</v>
      </c>
      <c r="AT41" s="197">
        <v>0</v>
      </c>
    </row>
    <row r="42" spans="1:4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9.0399999999999991</v>
      </c>
      <c r="L42" s="197">
        <v>186.33</v>
      </c>
      <c r="M42" s="197">
        <v>27.12</v>
      </c>
      <c r="N42" s="197">
        <v>34.81</v>
      </c>
      <c r="O42" s="197">
        <v>0</v>
      </c>
      <c r="P42" s="197">
        <v>29.95</v>
      </c>
      <c r="Q42" s="197">
        <v>6.43</v>
      </c>
      <c r="R42" s="197">
        <v>12.5</v>
      </c>
      <c r="S42" s="197">
        <v>7.78</v>
      </c>
      <c r="T42" s="197">
        <v>0</v>
      </c>
      <c r="U42" s="197">
        <v>24.05</v>
      </c>
      <c r="V42" s="197">
        <v>0</v>
      </c>
      <c r="W42" s="197">
        <v>0</v>
      </c>
      <c r="X42" s="197">
        <v>43.47</v>
      </c>
      <c r="Y42" s="197">
        <v>0</v>
      </c>
      <c r="Z42" s="197">
        <v>79.739999999999995</v>
      </c>
      <c r="AA42" s="197">
        <v>26.58</v>
      </c>
      <c r="AB42" s="197">
        <v>0</v>
      </c>
      <c r="AC42" s="197">
        <v>14.06</v>
      </c>
      <c r="AD42" s="197">
        <v>0</v>
      </c>
      <c r="AE42" s="197">
        <v>0</v>
      </c>
      <c r="AF42" s="197">
        <v>0</v>
      </c>
      <c r="AG42" s="197">
        <v>30.85</v>
      </c>
      <c r="AH42" s="197">
        <v>0</v>
      </c>
      <c r="AI42" s="197">
        <v>0</v>
      </c>
      <c r="AJ42" s="197">
        <v>0</v>
      </c>
      <c r="AK42" s="197">
        <v>69.599999999999994</v>
      </c>
      <c r="AL42" s="197">
        <v>0</v>
      </c>
      <c r="AM42" s="197">
        <v>0</v>
      </c>
      <c r="AN42" s="197">
        <v>0</v>
      </c>
      <c r="AO42" s="197">
        <v>0</v>
      </c>
      <c r="AP42" s="197">
        <v>0</v>
      </c>
      <c r="AQ42" s="197">
        <v>19.7</v>
      </c>
      <c r="AR42" s="197">
        <v>0</v>
      </c>
      <c r="AS42" s="197">
        <v>0</v>
      </c>
      <c r="AT42" s="197">
        <v>0</v>
      </c>
    </row>
    <row r="43" spans="1:4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9.0399999999999991</v>
      </c>
      <c r="L43" s="197">
        <v>186.33</v>
      </c>
      <c r="M43" s="197">
        <v>27.12</v>
      </c>
      <c r="N43" s="197">
        <v>34.81</v>
      </c>
      <c r="O43" s="197">
        <v>0</v>
      </c>
      <c r="P43" s="197">
        <v>19.89</v>
      </c>
      <c r="Q43" s="197">
        <v>6.43</v>
      </c>
      <c r="R43" s="197">
        <v>12.5</v>
      </c>
      <c r="S43" s="197">
        <v>7.78</v>
      </c>
      <c r="T43" s="197">
        <v>0</v>
      </c>
      <c r="U43" s="197">
        <v>24.05</v>
      </c>
      <c r="V43" s="197">
        <v>0</v>
      </c>
      <c r="W43" s="197">
        <v>0</v>
      </c>
      <c r="X43" s="197">
        <v>43.47</v>
      </c>
      <c r="Y43" s="197">
        <v>0</v>
      </c>
      <c r="Z43" s="197">
        <v>79.739999999999995</v>
      </c>
      <c r="AA43" s="197">
        <v>26.58</v>
      </c>
      <c r="AB43" s="197">
        <v>0</v>
      </c>
      <c r="AC43" s="197">
        <v>14.06</v>
      </c>
      <c r="AD43" s="197">
        <v>0</v>
      </c>
      <c r="AE43" s="197">
        <v>0</v>
      </c>
      <c r="AF43" s="197">
        <v>0</v>
      </c>
      <c r="AG43" s="197">
        <v>30.85</v>
      </c>
      <c r="AH43" s="197">
        <v>0</v>
      </c>
      <c r="AI43" s="197">
        <v>0</v>
      </c>
      <c r="AJ43" s="197">
        <v>0</v>
      </c>
      <c r="AK43" s="197">
        <v>68.69</v>
      </c>
      <c r="AL43" s="197">
        <v>0</v>
      </c>
      <c r="AM43" s="197">
        <v>0</v>
      </c>
      <c r="AN43" s="197">
        <v>0</v>
      </c>
      <c r="AO43" s="197">
        <v>0</v>
      </c>
      <c r="AP43" s="197">
        <v>0</v>
      </c>
      <c r="AQ43" s="197">
        <v>19.7</v>
      </c>
      <c r="AR43" s="197">
        <v>0</v>
      </c>
      <c r="AS43" s="197">
        <v>0</v>
      </c>
      <c r="AT43" s="197">
        <v>0</v>
      </c>
    </row>
    <row r="44" spans="1:4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9.0399999999999991</v>
      </c>
      <c r="L44" s="197">
        <v>186.33</v>
      </c>
      <c r="M44" s="197">
        <v>27.12</v>
      </c>
      <c r="N44" s="197">
        <v>34.81</v>
      </c>
      <c r="O44" s="197">
        <v>0</v>
      </c>
      <c r="P44" s="197">
        <v>19.89</v>
      </c>
      <c r="Q44" s="197">
        <v>6.43</v>
      </c>
      <c r="R44" s="197">
        <v>12.5</v>
      </c>
      <c r="S44" s="197">
        <v>7.78</v>
      </c>
      <c r="T44" s="197">
        <v>0</v>
      </c>
      <c r="U44" s="197">
        <v>24.05</v>
      </c>
      <c r="V44" s="197">
        <v>0</v>
      </c>
      <c r="W44" s="197">
        <v>0</v>
      </c>
      <c r="X44" s="197">
        <v>43.47</v>
      </c>
      <c r="Y44" s="197">
        <v>0</v>
      </c>
      <c r="Z44" s="197">
        <v>79.739999999999995</v>
      </c>
      <c r="AA44" s="197">
        <v>26.58</v>
      </c>
      <c r="AB44" s="197">
        <v>0</v>
      </c>
      <c r="AC44" s="197">
        <v>14.06</v>
      </c>
      <c r="AD44" s="197">
        <v>0</v>
      </c>
      <c r="AE44" s="197">
        <v>0</v>
      </c>
      <c r="AF44" s="197">
        <v>0</v>
      </c>
      <c r="AG44" s="197">
        <v>30.85</v>
      </c>
      <c r="AH44" s="197">
        <v>0</v>
      </c>
      <c r="AI44" s="197">
        <v>0</v>
      </c>
      <c r="AJ44" s="197">
        <v>0</v>
      </c>
      <c r="AK44" s="197">
        <v>69.599999999999994</v>
      </c>
      <c r="AL44" s="197">
        <v>0</v>
      </c>
      <c r="AM44" s="197">
        <v>0</v>
      </c>
      <c r="AN44" s="197">
        <v>0</v>
      </c>
      <c r="AO44" s="197">
        <v>0</v>
      </c>
      <c r="AP44" s="197">
        <v>0</v>
      </c>
      <c r="AQ44" s="197">
        <v>19.7</v>
      </c>
      <c r="AR44" s="197">
        <v>0</v>
      </c>
      <c r="AS44" s="197">
        <v>0</v>
      </c>
      <c r="AT44" s="197">
        <v>0</v>
      </c>
    </row>
    <row r="45" spans="1:4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9.0399999999999991</v>
      </c>
      <c r="L45" s="197">
        <v>186.34</v>
      </c>
      <c r="M45" s="197">
        <v>27.12</v>
      </c>
      <c r="N45" s="197">
        <v>34.81</v>
      </c>
      <c r="O45" s="197">
        <v>0</v>
      </c>
      <c r="P45" s="197">
        <v>19.89</v>
      </c>
      <c r="Q45" s="197">
        <v>6.43</v>
      </c>
      <c r="R45" s="197">
        <v>12.5</v>
      </c>
      <c r="S45" s="197">
        <v>7.78</v>
      </c>
      <c r="T45" s="197">
        <v>0</v>
      </c>
      <c r="U45" s="197">
        <v>24.05</v>
      </c>
      <c r="V45" s="197">
        <v>0</v>
      </c>
      <c r="W45" s="197">
        <v>0</v>
      </c>
      <c r="X45" s="197">
        <v>43.47</v>
      </c>
      <c r="Y45" s="197">
        <v>0</v>
      </c>
      <c r="Z45" s="197">
        <v>79.739999999999995</v>
      </c>
      <c r="AA45" s="197">
        <v>26.58</v>
      </c>
      <c r="AB45" s="197">
        <v>0</v>
      </c>
      <c r="AC45" s="197">
        <v>14.06</v>
      </c>
      <c r="AD45" s="197">
        <v>0</v>
      </c>
      <c r="AE45" s="197">
        <v>0</v>
      </c>
      <c r="AF45" s="197">
        <v>0</v>
      </c>
      <c r="AG45" s="197">
        <v>30.65</v>
      </c>
      <c r="AH45" s="197">
        <v>0</v>
      </c>
      <c r="AI45" s="197">
        <v>0</v>
      </c>
      <c r="AJ45" s="197">
        <v>0</v>
      </c>
      <c r="AK45" s="197">
        <v>69.599999999999994</v>
      </c>
      <c r="AL45" s="197">
        <v>0</v>
      </c>
      <c r="AM45" s="197">
        <v>0</v>
      </c>
      <c r="AN45" s="197">
        <v>0</v>
      </c>
      <c r="AO45" s="197">
        <v>0</v>
      </c>
      <c r="AP45" s="197">
        <v>0</v>
      </c>
      <c r="AQ45" s="197">
        <v>19.7</v>
      </c>
      <c r="AR45" s="197">
        <v>0</v>
      </c>
      <c r="AS45" s="197">
        <v>0</v>
      </c>
      <c r="AT45" s="197">
        <v>0</v>
      </c>
    </row>
    <row r="46" spans="1:4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9.0399999999999991</v>
      </c>
      <c r="L46" s="197">
        <v>186.34</v>
      </c>
      <c r="M46" s="197">
        <v>27.12</v>
      </c>
      <c r="N46" s="197">
        <v>34.81</v>
      </c>
      <c r="O46" s="197">
        <v>0</v>
      </c>
      <c r="P46" s="197">
        <v>19.89</v>
      </c>
      <c r="Q46" s="197">
        <v>6.43</v>
      </c>
      <c r="R46" s="197">
        <v>12.5</v>
      </c>
      <c r="S46" s="197">
        <v>7.78</v>
      </c>
      <c r="T46" s="197">
        <v>0</v>
      </c>
      <c r="U46" s="197">
        <v>24.05</v>
      </c>
      <c r="V46" s="197">
        <v>0</v>
      </c>
      <c r="W46" s="197">
        <v>0</v>
      </c>
      <c r="X46" s="197">
        <v>43.47</v>
      </c>
      <c r="Y46" s="197">
        <v>0</v>
      </c>
      <c r="Z46" s="197">
        <v>79.739999999999995</v>
      </c>
      <c r="AA46" s="197">
        <v>26.58</v>
      </c>
      <c r="AB46" s="197">
        <v>0</v>
      </c>
      <c r="AC46" s="197">
        <v>14.06</v>
      </c>
      <c r="AD46" s="197">
        <v>0</v>
      </c>
      <c r="AE46" s="197">
        <v>0</v>
      </c>
      <c r="AF46" s="197">
        <v>0</v>
      </c>
      <c r="AG46" s="197">
        <v>31.23</v>
      </c>
      <c r="AH46" s="197">
        <v>0</v>
      </c>
      <c r="AI46" s="197">
        <v>0</v>
      </c>
      <c r="AJ46" s="197">
        <v>0</v>
      </c>
      <c r="AK46" s="197">
        <v>69.599999999999994</v>
      </c>
      <c r="AL46" s="197">
        <v>0</v>
      </c>
      <c r="AM46" s="197">
        <v>0</v>
      </c>
      <c r="AN46" s="197">
        <v>0</v>
      </c>
      <c r="AO46" s="197">
        <v>0</v>
      </c>
      <c r="AP46" s="197">
        <v>0</v>
      </c>
      <c r="AQ46" s="197">
        <v>19.7</v>
      </c>
      <c r="AR46" s="197">
        <v>0</v>
      </c>
      <c r="AS46" s="197">
        <v>0</v>
      </c>
      <c r="AT46" s="197">
        <v>0</v>
      </c>
    </row>
    <row r="47" spans="1:4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9.0399999999999991</v>
      </c>
      <c r="L47" s="197">
        <v>186.34</v>
      </c>
      <c r="M47" s="197">
        <v>27.12</v>
      </c>
      <c r="N47" s="197">
        <v>34.81</v>
      </c>
      <c r="O47" s="197">
        <v>0</v>
      </c>
      <c r="P47" s="197">
        <v>19.89</v>
      </c>
      <c r="Q47" s="197">
        <v>6.43</v>
      </c>
      <c r="R47" s="197">
        <v>12.5</v>
      </c>
      <c r="S47" s="197">
        <v>7.78</v>
      </c>
      <c r="T47" s="197">
        <v>0</v>
      </c>
      <c r="U47" s="197">
        <v>24.05</v>
      </c>
      <c r="V47" s="197">
        <v>0</v>
      </c>
      <c r="W47" s="197">
        <v>0</v>
      </c>
      <c r="X47" s="197">
        <v>43.47</v>
      </c>
      <c r="Y47" s="197">
        <v>0</v>
      </c>
      <c r="Z47" s="197">
        <v>79.739999999999995</v>
      </c>
      <c r="AA47" s="197">
        <v>26.58</v>
      </c>
      <c r="AB47" s="197">
        <v>0</v>
      </c>
      <c r="AC47" s="197">
        <v>14.06</v>
      </c>
      <c r="AD47" s="197">
        <v>0</v>
      </c>
      <c r="AE47" s="197">
        <v>0</v>
      </c>
      <c r="AF47" s="197">
        <v>0</v>
      </c>
      <c r="AG47" s="197">
        <v>31.81</v>
      </c>
      <c r="AH47" s="197">
        <v>0</v>
      </c>
      <c r="AI47" s="197">
        <v>0</v>
      </c>
      <c r="AJ47" s="197">
        <v>0</v>
      </c>
      <c r="AK47" s="197">
        <v>68.92</v>
      </c>
      <c r="AL47" s="197">
        <v>0</v>
      </c>
      <c r="AM47" s="197">
        <v>0</v>
      </c>
      <c r="AN47" s="197">
        <v>0</v>
      </c>
      <c r="AO47" s="197">
        <v>0</v>
      </c>
      <c r="AP47" s="197">
        <v>0</v>
      </c>
      <c r="AQ47" s="197">
        <v>19.7</v>
      </c>
      <c r="AR47" s="197">
        <v>0</v>
      </c>
      <c r="AS47" s="197">
        <v>0</v>
      </c>
      <c r="AT47" s="197">
        <v>0</v>
      </c>
    </row>
    <row r="48" spans="1:4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9.0399999999999991</v>
      </c>
      <c r="L48" s="197">
        <v>186.34</v>
      </c>
      <c r="M48" s="197">
        <v>27.12</v>
      </c>
      <c r="N48" s="197">
        <v>34.81</v>
      </c>
      <c r="O48" s="197">
        <v>0</v>
      </c>
      <c r="P48" s="197">
        <v>19.89</v>
      </c>
      <c r="Q48" s="197">
        <v>6.43</v>
      </c>
      <c r="R48" s="197">
        <v>12.5</v>
      </c>
      <c r="S48" s="197">
        <v>7.78</v>
      </c>
      <c r="T48" s="197">
        <v>0</v>
      </c>
      <c r="U48" s="197">
        <v>24.05</v>
      </c>
      <c r="V48" s="197">
        <v>0</v>
      </c>
      <c r="W48" s="197">
        <v>0</v>
      </c>
      <c r="X48" s="197">
        <v>43.47</v>
      </c>
      <c r="Y48" s="197">
        <v>0</v>
      </c>
      <c r="Z48" s="197">
        <v>79.739999999999995</v>
      </c>
      <c r="AA48" s="197">
        <v>26.58</v>
      </c>
      <c r="AB48" s="197">
        <v>0</v>
      </c>
      <c r="AC48" s="197">
        <v>14.06</v>
      </c>
      <c r="AD48" s="197">
        <v>0</v>
      </c>
      <c r="AE48" s="197">
        <v>0</v>
      </c>
      <c r="AF48" s="197">
        <v>0</v>
      </c>
      <c r="AG48" s="197">
        <v>31.81</v>
      </c>
      <c r="AH48" s="197">
        <v>0</v>
      </c>
      <c r="AI48" s="197">
        <v>0</v>
      </c>
      <c r="AJ48" s="197">
        <v>0</v>
      </c>
      <c r="AK48" s="197">
        <v>68.92</v>
      </c>
      <c r="AL48" s="197">
        <v>0</v>
      </c>
      <c r="AM48" s="197">
        <v>0</v>
      </c>
      <c r="AN48" s="197">
        <v>0</v>
      </c>
      <c r="AO48" s="197">
        <v>0</v>
      </c>
      <c r="AP48" s="197">
        <v>0</v>
      </c>
      <c r="AQ48" s="197">
        <v>19.7</v>
      </c>
      <c r="AR48" s="197">
        <v>0</v>
      </c>
      <c r="AS48" s="197">
        <v>0</v>
      </c>
      <c r="AT48" s="197">
        <v>0</v>
      </c>
    </row>
    <row r="49" spans="1:4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9.0399999999999991</v>
      </c>
      <c r="L49" s="197">
        <v>186.34</v>
      </c>
      <c r="M49" s="197">
        <v>27.12</v>
      </c>
      <c r="N49" s="197">
        <v>34.81</v>
      </c>
      <c r="O49" s="197">
        <v>0</v>
      </c>
      <c r="P49" s="197">
        <v>19.89</v>
      </c>
      <c r="Q49" s="197">
        <v>6.43</v>
      </c>
      <c r="R49" s="197">
        <v>12.5</v>
      </c>
      <c r="S49" s="197">
        <v>7.78</v>
      </c>
      <c r="T49" s="197">
        <v>0</v>
      </c>
      <c r="U49" s="197">
        <v>24.05</v>
      </c>
      <c r="V49" s="197">
        <v>0</v>
      </c>
      <c r="W49" s="197">
        <v>0</v>
      </c>
      <c r="X49" s="197">
        <v>43.47</v>
      </c>
      <c r="Y49" s="197">
        <v>0</v>
      </c>
      <c r="Z49" s="197">
        <v>79.739999999999995</v>
      </c>
      <c r="AA49" s="197">
        <v>26.58</v>
      </c>
      <c r="AB49" s="197">
        <v>0</v>
      </c>
      <c r="AC49" s="197">
        <v>14.06</v>
      </c>
      <c r="AD49" s="197">
        <v>0</v>
      </c>
      <c r="AE49" s="197">
        <v>0</v>
      </c>
      <c r="AF49" s="197">
        <v>0</v>
      </c>
      <c r="AG49" s="197">
        <v>31.81</v>
      </c>
      <c r="AH49" s="197">
        <v>0</v>
      </c>
      <c r="AI49" s="197">
        <v>0</v>
      </c>
      <c r="AJ49" s="197">
        <v>0</v>
      </c>
      <c r="AK49" s="197">
        <v>68.239999999999995</v>
      </c>
      <c r="AL49" s="197">
        <v>0</v>
      </c>
      <c r="AM49" s="197">
        <v>0</v>
      </c>
      <c r="AN49" s="197">
        <v>0</v>
      </c>
      <c r="AO49" s="197">
        <v>0</v>
      </c>
      <c r="AP49" s="197">
        <v>0</v>
      </c>
      <c r="AQ49" s="197">
        <v>19.7</v>
      </c>
      <c r="AR49" s="197">
        <v>0</v>
      </c>
      <c r="AS49" s="197">
        <v>0</v>
      </c>
      <c r="AT49" s="197">
        <v>0</v>
      </c>
    </row>
    <row r="50" spans="1:4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9.0399999999999991</v>
      </c>
      <c r="L50" s="197">
        <v>186.34</v>
      </c>
      <c r="M50" s="197">
        <v>27.12</v>
      </c>
      <c r="N50" s="197">
        <v>34.81</v>
      </c>
      <c r="O50" s="197">
        <v>0</v>
      </c>
      <c r="P50" s="197">
        <v>19.89</v>
      </c>
      <c r="Q50" s="197">
        <v>6.43</v>
      </c>
      <c r="R50" s="197">
        <v>12.5</v>
      </c>
      <c r="S50" s="197">
        <v>7.78</v>
      </c>
      <c r="T50" s="197">
        <v>0</v>
      </c>
      <c r="U50" s="197">
        <v>24.05</v>
      </c>
      <c r="V50" s="197">
        <v>0</v>
      </c>
      <c r="W50" s="197">
        <v>0</v>
      </c>
      <c r="X50" s="197">
        <v>43.47</v>
      </c>
      <c r="Y50" s="197">
        <v>0</v>
      </c>
      <c r="Z50" s="197">
        <v>79.739999999999995</v>
      </c>
      <c r="AA50" s="197">
        <v>26.58</v>
      </c>
      <c r="AB50" s="197">
        <v>0</v>
      </c>
      <c r="AC50" s="197">
        <v>14.06</v>
      </c>
      <c r="AD50" s="197">
        <v>0</v>
      </c>
      <c r="AE50" s="197">
        <v>0</v>
      </c>
      <c r="AF50" s="197">
        <v>0</v>
      </c>
      <c r="AG50" s="197">
        <v>31.81</v>
      </c>
      <c r="AH50" s="197">
        <v>0</v>
      </c>
      <c r="AI50" s="197">
        <v>0</v>
      </c>
      <c r="AJ50" s="197">
        <v>0</v>
      </c>
      <c r="AK50" s="197">
        <v>69.599999999999994</v>
      </c>
      <c r="AL50" s="197">
        <v>0</v>
      </c>
      <c r="AM50" s="197">
        <v>0</v>
      </c>
      <c r="AN50" s="197">
        <v>0</v>
      </c>
      <c r="AO50" s="197">
        <v>0</v>
      </c>
      <c r="AP50" s="197">
        <v>0</v>
      </c>
      <c r="AQ50" s="197">
        <v>19.7</v>
      </c>
      <c r="AR50" s="197">
        <v>0</v>
      </c>
      <c r="AS50" s="197">
        <v>0</v>
      </c>
      <c r="AT50" s="197">
        <v>0</v>
      </c>
    </row>
    <row r="51" spans="1:4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9.0399999999999991</v>
      </c>
      <c r="L51" s="197">
        <v>186.34</v>
      </c>
      <c r="M51" s="197">
        <v>27.12</v>
      </c>
      <c r="N51" s="197">
        <v>34.81</v>
      </c>
      <c r="O51" s="197">
        <v>0</v>
      </c>
      <c r="P51" s="197">
        <v>19.670000000000002</v>
      </c>
      <c r="Q51" s="197">
        <v>6.43</v>
      </c>
      <c r="R51" s="197">
        <v>12.5</v>
      </c>
      <c r="S51" s="197">
        <v>7.78</v>
      </c>
      <c r="T51" s="197">
        <v>0</v>
      </c>
      <c r="U51" s="197">
        <v>24.05</v>
      </c>
      <c r="V51" s="197">
        <v>0</v>
      </c>
      <c r="W51" s="197">
        <v>0</v>
      </c>
      <c r="X51" s="197">
        <v>43.47</v>
      </c>
      <c r="Y51" s="197">
        <v>0</v>
      </c>
      <c r="Z51" s="197">
        <v>79.739999999999995</v>
      </c>
      <c r="AA51" s="197">
        <v>26.58</v>
      </c>
      <c r="AB51" s="197">
        <v>0</v>
      </c>
      <c r="AC51" s="197">
        <v>14.06</v>
      </c>
      <c r="AD51" s="197">
        <v>0</v>
      </c>
      <c r="AE51" s="197">
        <v>0</v>
      </c>
      <c r="AF51" s="197">
        <v>0</v>
      </c>
      <c r="AG51" s="197">
        <v>31.04</v>
      </c>
      <c r="AH51" s="197">
        <v>0</v>
      </c>
      <c r="AI51" s="197">
        <v>0</v>
      </c>
      <c r="AJ51" s="197">
        <v>0</v>
      </c>
      <c r="AK51" s="197">
        <v>69.150000000000006</v>
      </c>
      <c r="AL51" s="197">
        <v>0</v>
      </c>
      <c r="AM51" s="197">
        <v>0</v>
      </c>
      <c r="AN51" s="197">
        <v>0</v>
      </c>
      <c r="AO51" s="197">
        <v>0</v>
      </c>
      <c r="AP51" s="197">
        <v>0</v>
      </c>
      <c r="AQ51" s="197">
        <v>19.7</v>
      </c>
      <c r="AR51" s="197">
        <v>0</v>
      </c>
      <c r="AS51" s="197">
        <v>0</v>
      </c>
      <c r="AT51" s="197">
        <v>0</v>
      </c>
    </row>
    <row r="52" spans="1:4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9.0399999999999991</v>
      </c>
      <c r="L52" s="197">
        <v>186.34</v>
      </c>
      <c r="M52" s="197">
        <v>27.12</v>
      </c>
      <c r="N52" s="197">
        <v>34.81</v>
      </c>
      <c r="O52" s="197">
        <v>0</v>
      </c>
      <c r="P52" s="197">
        <v>19.670000000000002</v>
      </c>
      <c r="Q52" s="197">
        <v>6.43</v>
      </c>
      <c r="R52" s="197">
        <v>12.5</v>
      </c>
      <c r="S52" s="197">
        <v>7.78</v>
      </c>
      <c r="T52" s="197">
        <v>0</v>
      </c>
      <c r="U52" s="197">
        <v>24.05</v>
      </c>
      <c r="V52" s="197">
        <v>0</v>
      </c>
      <c r="W52" s="197">
        <v>0</v>
      </c>
      <c r="X52" s="197">
        <v>43.47</v>
      </c>
      <c r="Y52" s="197">
        <v>0</v>
      </c>
      <c r="Z52" s="197">
        <v>79.739999999999995</v>
      </c>
      <c r="AA52" s="197">
        <v>26.58</v>
      </c>
      <c r="AB52" s="197">
        <v>0</v>
      </c>
      <c r="AC52" s="197">
        <v>14.06</v>
      </c>
      <c r="AD52" s="197">
        <v>0</v>
      </c>
      <c r="AE52" s="197">
        <v>0</v>
      </c>
      <c r="AF52" s="197">
        <v>0</v>
      </c>
      <c r="AG52" s="197">
        <v>31.62</v>
      </c>
      <c r="AH52" s="197">
        <v>0</v>
      </c>
      <c r="AI52" s="197">
        <v>0</v>
      </c>
      <c r="AJ52" s="197">
        <v>0</v>
      </c>
      <c r="AK52" s="197">
        <v>69.150000000000006</v>
      </c>
      <c r="AL52" s="197">
        <v>0</v>
      </c>
      <c r="AM52" s="197">
        <v>0</v>
      </c>
      <c r="AN52" s="197">
        <v>0</v>
      </c>
      <c r="AO52" s="197">
        <v>0</v>
      </c>
      <c r="AP52" s="197">
        <v>0</v>
      </c>
      <c r="AQ52" s="197">
        <v>19.7</v>
      </c>
      <c r="AR52" s="197">
        <v>0</v>
      </c>
      <c r="AS52" s="197">
        <v>0</v>
      </c>
      <c r="AT52" s="197">
        <v>0</v>
      </c>
    </row>
    <row r="53" spans="1:4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9.0399999999999991</v>
      </c>
      <c r="L53" s="197">
        <v>186.33</v>
      </c>
      <c r="M53" s="197">
        <v>27.12</v>
      </c>
      <c r="N53" s="197">
        <v>34.81</v>
      </c>
      <c r="O53" s="197">
        <v>0</v>
      </c>
      <c r="P53" s="197">
        <v>19.559999999999999</v>
      </c>
      <c r="Q53" s="197">
        <v>6.43</v>
      </c>
      <c r="R53" s="197">
        <v>12.5</v>
      </c>
      <c r="S53" s="197">
        <v>7.78</v>
      </c>
      <c r="T53" s="197">
        <v>0</v>
      </c>
      <c r="U53" s="197">
        <v>24.05</v>
      </c>
      <c r="V53" s="197">
        <v>0</v>
      </c>
      <c r="W53" s="197">
        <v>0</v>
      </c>
      <c r="X53" s="197">
        <v>43.47</v>
      </c>
      <c r="Y53" s="197">
        <v>0</v>
      </c>
      <c r="Z53" s="197">
        <v>79.739999999999995</v>
      </c>
      <c r="AA53" s="197">
        <v>26.58</v>
      </c>
      <c r="AB53" s="197">
        <v>0</v>
      </c>
      <c r="AC53" s="197">
        <v>14.06</v>
      </c>
      <c r="AD53" s="197">
        <v>0</v>
      </c>
      <c r="AE53" s="197">
        <v>0</v>
      </c>
      <c r="AF53" s="197">
        <v>0</v>
      </c>
      <c r="AG53" s="197">
        <v>31.62</v>
      </c>
      <c r="AH53" s="197">
        <v>0</v>
      </c>
      <c r="AI53" s="197">
        <v>0</v>
      </c>
      <c r="AJ53" s="197">
        <v>0</v>
      </c>
      <c r="AK53" s="197">
        <v>69.38</v>
      </c>
      <c r="AL53" s="197">
        <v>0</v>
      </c>
      <c r="AM53" s="197">
        <v>0</v>
      </c>
      <c r="AN53" s="197">
        <v>0</v>
      </c>
      <c r="AO53" s="197">
        <v>0</v>
      </c>
      <c r="AP53" s="197">
        <v>0</v>
      </c>
      <c r="AQ53" s="197">
        <v>19.7</v>
      </c>
      <c r="AR53" s="197">
        <v>0</v>
      </c>
      <c r="AS53" s="197">
        <v>0</v>
      </c>
      <c r="AT53" s="197">
        <v>0</v>
      </c>
    </row>
    <row r="54" spans="1:4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9.0399999999999991</v>
      </c>
      <c r="L54" s="197">
        <v>186.33</v>
      </c>
      <c r="M54" s="197">
        <v>27.12</v>
      </c>
      <c r="N54" s="197">
        <v>34.81</v>
      </c>
      <c r="O54" s="197">
        <v>0</v>
      </c>
      <c r="P54" s="197">
        <v>19.559999999999999</v>
      </c>
      <c r="Q54" s="197">
        <v>6.43</v>
      </c>
      <c r="R54" s="197">
        <v>12.5</v>
      </c>
      <c r="S54" s="197">
        <v>7.78</v>
      </c>
      <c r="T54" s="197">
        <v>0</v>
      </c>
      <c r="U54" s="197">
        <v>24.05</v>
      </c>
      <c r="V54" s="197">
        <v>0</v>
      </c>
      <c r="W54" s="197">
        <v>0</v>
      </c>
      <c r="X54" s="197">
        <v>43.47</v>
      </c>
      <c r="Y54" s="197">
        <v>0</v>
      </c>
      <c r="Z54" s="197">
        <v>79.739999999999995</v>
      </c>
      <c r="AA54" s="197">
        <v>26.58</v>
      </c>
      <c r="AB54" s="197">
        <v>0</v>
      </c>
      <c r="AC54" s="197">
        <v>14.06</v>
      </c>
      <c r="AD54" s="197">
        <v>0</v>
      </c>
      <c r="AE54" s="197">
        <v>0</v>
      </c>
      <c r="AF54" s="197">
        <v>0</v>
      </c>
      <c r="AG54" s="197">
        <v>31.62</v>
      </c>
      <c r="AH54" s="197">
        <v>0</v>
      </c>
      <c r="AI54" s="197">
        <v>0</v>
      </c>
      <c r="AJ54" s="197">
        <v>0</v>
      </c>
      <c r="AK54" s="197">
        <v>69.599999999999994</v>
      </c>
      <c r="AL54" s="197">
        <v>0</v>
      </c>
      <c r="AM54" s="197">
        <v>0</v>
      </c>
      <c r="AN54" s="197">
        <v>0</v>
      </c>
      <c r="AO54" s="197">
        <v>0</v>
      </c>
      <c r="AP54" s="197">
        <v>0</v>
      </c>
      <c r="AQ54" s="197">
        <v>19.7</v>
      </c>
      <c r="AR54" s="197">
        <v>0</v>
      </c>
      <c r="AS54" s="197">
        <v>0</v>
      </c>
      <c r="AT54" s="197">
        <v>0</v>
      </c>
    </row>
    <row r="55" spans="1:4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9.0399999999999991</v>
      </c>
      <c r="L55" s="197">
        <v>186.33</v>
      </c>
      <c r="M55" s="197">
        <v>27.12</v>
      </c>
      <c r="N55" s="197">
        <v>34.81</v>
      </c>
      <c r="O55" s="197">
        <v>0</v>
      </c>
      <c r="P55" s="197">
        <v>19.559999999999999</v>
      </c>
      <c r="Q55" s="197">
        <v>6.43</v>
      </c>
      <c r="R55" s="197">
        <v>12.5</v>
      </c>
      <c r="S55" s="197">
        <v>7.78</v>
      </c>
      <c r="T55" s="197">
        <v>0</v>
      </c>
      <c r="U55" s="197">
        <v>24.05</v>
      </c>
      <c r="V55" s="197">
        <v>0</v>
      </c>
      <c r="W55" s="197">
        <v>0</v>
      </c>
      <c r="X55" s="197">
        <v>43.47</v>
      </c>
      <c r="Y55" s="197">
        <v>0</v>
      </c>
      <c r="Z55" s="197">
        <v>79.739999999999995</v>
      </c>
      <c r="AA55" s="197">
        <v>26.58</v>
      </c>
      <c r="AB55" s="197">
        <v>0</v>
      </c>
      <c r="AC55" s="197">
        <v>14.06</v>
      </c>
      <c r="AD55" s="197">
        <v>0</v>
      </c>
      <c r="AE55" s="197">
        <v>0</v>
      </c>
      <c r="AF55" s="197">
        <v>0</v>
      </c>
      <c r="AG55" s="197">
        <v>31.62</v>
      </c>
      <c r="AH55" s="197">
        <v>0</v>
      </c>
      <c r="AI55" s="197">
        <v>0</v>
      </c>
      <c r="AJ55" s="197">
        <v>0</v>
      </c>
      <c r="AK55" s="197">
        <v>69.150000000000006</v>
      </c>
      <c r="AL55" s="197">
        <v>0</v>
      </c>
      <c r="AM55" s="197">
        <v>0</v>
      </c>
      <c r="AN55" s="197">
        <v>0</v>
      </c>
      <c r="AO55" s="197">
        <v>0</v>
      </c>
      <c r="AP55" s="197">
        <v>0</v>
      </c>
      <c r="AQ55" s="197">
        <v>19.7</v>
      </c>
      <c r="AR55" s="197">
        <v>0</v>
      </c>
      <c r="AS55" s="197">
        <v>0</v>
      </c>
      <c r="AT55" s="197">
        <v>0</v>
      </c>
    </row>
    <row r="56" spans="1:4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9.0399999999999991</v>
      </c>
      <c r="L56" s="197">
        <v>153.68</v>
      </c>
      <c r="M56" s="197">
        <v>27.12</v>
      </c>
      <c r="N56" s="197">
        <v>34.81</v>
      </c>
      <c r="O56" s="197">
        <v>0</v>
      </c>
      <c r="P56" s="197">
        <v>19.559999999999999</v>
      </c>
      <c r="Q56" s="197">
        <v>6.43</v>
      </c>
      <c r="R56" s="197">
        <v>12.5</v>
      </c>
      <c r="S56" s="197">
        <v>7.78</v>
      </c>
      <c r="T56" s="197">
        <v>0</v>
      </c>
      <c r="U56" s="197">
        <v>24.05</v>
      </c>
      <c r="V56" s="197">
        <v>0</v>
      </c>
      <c r="W56" s="197">
        <v>0</v>
      </c>
      <c r="X56" s="197">
        <v>43.47</v>
      </c>
      <c r="Y56" s="197">
        <v>0</v>
      </c>
      <c r="Z56" s="197">
        <v>79.739999999999995</v>
      </c>
      <c r="AA56" s="197">
        <v>26.58</v>
      </c>
      <c r="AB56" s="197">
        <v>0</v>
      </c>
      <c r="AC56" s="197">
        <v>14.06</v>
      </c>
      <c r="AD56" s="197">
        <v>0</v>
      </c>
      <c r="AE56" s="197">
        <v>0</v>
      </c>
      <c r="AF56" s="197">
        <v>0</v>
      </c>
      <c r="AG56" s="197">
        <v>31.62</v>
      </c>
      <c r="AH56" s="197">
        <v>0</v>
      </c>
      <c r="AI56" s="197">
        <v>0</v>
      </c>
      <c r="AJ56" s="197">
        <v>0</v>
      </c>
      <c r="AK56" s="197">
        <v>69.599999999999994</v>
      </c>
      <c r="AL56" s="197">
        <v>0</v>
      </c>
      <c r="AM56" s="197">
        <v>0</v>
      </c>
      <c r="AN56" s="197">
        <v>0</v>
      </c>
      <c r="AO56" s="197">
        <v>0</v>
      </c>
      <c r="AP56" s="197">
        <v>0</v>
      </c>
      <c r="AQ56" s="197">
        <v>19.7</v>
      </c>
      <c r="AR56" s="197">
        <v>0</v>
      </c>
      <c r="AS56" s="197">
        <v>0</v>
      </c>
      <c r="AT56" s="197">
        <v>0</v>
      </c>
    </row>
    <row r="57" spans="1:4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9.0399999999999991</v>
      </c>
      <c r="L57" s="197">
        <v>153.68</v>
      </c>
      <c r="M57" s="197">
        <v>27.12</v>
      </c>
      <c r="N57" s="197">
        <v>34.81</v>
      </c>
      <c r="O57" s="197">
        <v>0</v>
      </c>
      <c r="P57" s="197">
        <v>19.559999999999999</v>
      </c>
      <c r="Q57" s="197">
        <v>6.43</v>
      </c>
      <c r="R57" s="197">
        <v>12.5</v>
      </c>
      <c r="S57" s="197">
        <v>7.78</v>
      </c>
      <c r="T57" s="197">
        <v>0</v>
      </c>
      <c r="U57" s="197">
        <v>24.05</v>
      </c>
      <c r="V57" s="197">
        <v>0</v>
      </c>
      <c r="W57" s="197">
        <v>0</v>
      </c>
      <c r="X57" s="197">
        <v>43.47</v>
      </c>
      <c r="Y57" s="197">
        <v>0</v>
      </c>
      <c r="Z57" s="197">
        <v>79.739999999999995</v>
      </c>
      <c r="AA57" s="197">
        <v>26.58</v>
      </c>
      <c r="AB57" s="197">
        <v>0</v>
      </c>
      <c r="AC57" s="197">
        <v>14.06</v>
      </c>
      <c r="AD57" s="197">
        <v>0</v>
      </c>
      <c r="AE57" s="197">
        <v>0</v>
      </c>
      <c r="AF57" s="197">
        <v>0</v>
      </c>
      <c r="AG57" s="197">
        <v>31.04</v>
      </c>
      <c r="AH57" s="197">
        <v>0</v>
      </c>
      <c r="AI57" s="197">
        <v>0</v>
      </c>
      <c r="AJ57" s="197">
        <v>0</v>
      </c>
      <c r="AK57" s="197">
        <v>69.599999999999994</v>
      </c>
      <c r="AL57" s="197">
        <v>0</v>
      </c>
      <c r="AM57" s="197">
        <v>0</v>
      </c>
      <c r="AN57" s="197">
        <v>0</v>
      </c>
      <c r="AO57" s="197">
        <v>0</v>
      </c>
      <c r="AP57" s="197">
        <v>0</v>
      </c>
      <c r="AQ57" s="197">
        <v>19.7</v>
      </c>
      <c r="AR57" s="197">
        <v>0</v>
      </c>
      <c r="AS57" s="197">
        <v>0</v>
      </c>
      <c r="AT57" s="197">
        <v>0</v>
      </c>
    </row>
    <row r="58" spans="1:4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9.0399999999999991</v>
      </c>
      <c r="L58" s="197">
        <v>163.28</v>
      </c>
      <c r="M58" s="197">
        <v>27.12</v>
      </c>
      <c r="N58" s="197">
        <v>34.81</v>
      </c>
      <c r="O58" s="197">
        <v>0</v>
      </c>
      <c r="P58" s="197">
        <v>19.559999999999999</v>
      </c>
      <c r="Q58" s="197">
        <v>6.43</v>
      </c>
      <c r="R58" s="197">
        <v>12.5</v>
      </c>
      <c r="S58" s="197">
        <v>7.78</v>
      </c>
      <c r="T58" s="197">
        <v>0</v>
      </c>
      <c r="U58" s="197">
        <v>24.05</v>
      </c>
      <c r="V58" s="197">
        <v>0</v>
      </c>
      <c r="W58" s="197">
        <v>0</v>
      </c>
      <c r="X58" s="197">
        <v>43.47</v>
      </c>
      <c r="Y58" s="197">
        <v>0</v>
      </c>
      <c r="Z58" s="197">
        <v>79.739999999999995</v>
      </c>
      <c r="AA58" s="197">
        <v>26.58</v>
      </c>
      <c r="AB58" s="197">
        <v>0</v>
      </c>
      <c r="AC58" s="197">
        <v>14.06</v>
      </c>
      <c r="AD58" s="197">
        <v>0</v>
      </c>
      <c r="AE58" s="197">
        <v>0</v>
      </c>
      <c r="AF58" s="197">
        <v>0</v>
      </c>
      <c r="AG58" s="197">
        <v>31.62</v>
      </c>
      <c r="AH58" s="197">
        <v>0</v>
      </c>
      <c r="AI58" s="197">
        <v>0</v>
      </c>
      <c r="AJ58" s="197">
        <v>0</v>
      </c>
      <c r="AK58" s="197">
        <v>69.599999999999994</v>
      </c>
      <c r="AL58" s="197">
        <v>0</v>
      </c>
      <c r="AM58" s="197">
        <v>0</v>
      </c>
      <c r="AN58" s="197">
        <v>0</v>
      </c>
      <c r="AO58" s="197">
        <v>0</v>
      </c>
      <c r="AP58" s="197">
        <v>0</v>
      </c>
      <c r="AQ58" s="197">
        <v>19.7</v>
      </c>
      <c r="AR58" s="197">
        <v>0</v>
      </c>
      <c r="AS58" s="197">
        <v>0</v>
      </c>
      <c r="AT58" s="197">
        <v>0</v>
      </c>
    </row>
    <row r="59" spans="1:4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9.0399999999999991</v>
      </c>
      <c r="L59" s="197">
        <v>163.28</v>
      </c>
      <c r="M59" s="197">
        <v>27.12</v>
      </c>
      <c r="N59" s="197">
        <v>34.81</v>
      </c>
      <c r="O59" s="197">
        <v>0</v>
      </c>
      <c r="P59" s="197">
        <v>19.559999999999999</v>
      </c>
      <c r="Q59" s="197">
        <v>6.43</v>
      </c>
      <c r="R59" s="197">
        <v>12.5</v>
      </c>
      <c r="S59" s="197">
        <v>7.78</v>
      </c>
      <c r="T59" s="197">
        <v>0</v>
      </c>
      <c r="U59" s="197">
        <v>24.05</v>
      </c>
      <c r="V59" s="197">
        <v>0</v>
      </c>
      <c r="W59" s="197">
        <v>0</v>
      </c>
      <c r="X59" s="197">
        <v>43.47</v>
      </c>
      <c r="Y59" s="197">
        <v>0</v>
      </c>
      <c r="Z59" s="197">
        <v>79.739999999999995</v>
      </c>
      <c r="AA59" s="197">
        <v>26.58</v>
      </c>
      <c r="AB59" s="197">
        <v>0</v>
      </c>
      <c r="AC59" s="197">
        <v>14.06</v>
      </c>
      <c r="AD59" s="197">
        <v>0</v>
      </c>
      <c r="AE59" s="197">
        <v>0</v>
      </c>
      <c r="AF59" s="197">
        <v>0</v>
      </c>
      <c r="AG59" s="197">
        <v>31.62</v>
      </c>
      <c r="AH59" s="197">
        <v>0</v>
      </c>
      <c r="AI59" s="197">
        <v>0</v>
      </c>
      <c r="AJ59" s="197">
        <v>0</v>
      </c>
      <c r="AK59" s="197">
        <v>69.599999999999994</v>
      </c>
      <c r="AL59" s="197">
        <v>0</v>
      </c>
      <c r="AM59" s="197">
        <v>0</v>
      </c>
      <c r="AN59" s="197">
        <v>0</v>
      </c>
      <c r="AO59" s="197">
        <v>0</v>
      </c>
      <c r="AP59" s="197">
        <v>0</v>
      </c>
      <c r="AQ59" s="197">
        <v>19.7</v>
      </c>
      <c r="AR59" s="197">
        <v>0</v>
      </c>
      <c r="AS59" s="197">
        <v>0</v>
      </c>
      <c r="AT59" s="197">
        <v>0</v>
      </c>
    </row>
    <row r="60" spans="1:4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9.0399999999999991</v>
      </c>
      <c r="L60" s="197">
        <v>153.68</v>
      </c>
      <c r="M60" s="197">
        <v>27.12</v>
      </c>
      <c r="N60" s="197">
        <v>34.81</v>
      </c>
      <c r="O60" s="197">
        <v>0</v>
      </c>
      <c r="P60" s="197">
        <v>19.559999999999999</v>
      </c>
      <c r="Q60" s="197">
        <v>6.43</v>
      </c>
      <c r="R60" s="197">
        <v>12.5</v>
      </c>
      <c r="S60" s="197">
        <v>7.78</v>
      </c>
      <c r="T60" s="197">
        <v>0</v>
      </c>
      <c r="U60" s="197">
        <v>24.05</v>
      </c>
      <c r="V60" s="197">
        <v>0</v>
      </c>
      <c r="W60" s="197">
        <v>0</v>
      </c>
      <c r="X60" s="197">
        <v>43.47</v>
      </c>
      <c r="Y60" s="197">
        <v>0</v>
      </c>
      <c r="Z60" s="197">
        <v>79.739999999999995</v>
      </c>
      <c r="AA60" s="197">
        <v>26.58</v>
      </c>
      <c r="AB60" s="197">
        <v>0</v>
      </c>
      <c r="AC60" s="197">
        <v>14.06</v>
      </c>
      <c r="AD60" s="197">
        <v>0</v>
      </c>
      <c r="AE60" s="197">
        <v>0</v>
      </c>
      <c r="AF60" s="197">
        <v>0</v>
      </c>
      <c r="AG60" s="197">
        <v>31.62</v>
      </c>
      <c r="AH60" s="197">
        <v>0</v>
      </c>
      <c r="AI60" s="197">
        <v>0</v>
      </c>
      <c r="AJ60" s="197">
        <v>0</v>
      </c>
      <c r="AK60" s="197">
        <v>69.599999999999994</v>
      </c>
      <c r="AL60" s="197">
        <v>0</v>
      </c>
      <c r="AM60" s="197">
        <v>0</v>
      </c>
      <c r="AN60" s="197">
        <v>0</v>
      </c>
      <c r="AO60" s="197">
        <v>0</v>
      </c>
      <c r="AP60" s="197">
        <v>0</v>
      </c>
      <c r="AQ60" s="197">
        <v>19.7</v>
      </c>
      <c r="AR60" s="197">
        <v>0</v>
      </c>
      <c r="AS60" s="197">
        <v>0</v>
      </c>
      <c r="AT60" s="197">
        <v>0</v>
      </c>
    </row>
    <row r="61" spans="1:4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9.0399999999999991</v>
      </c>
      <c r="L61" s="197">
        <v>144.07</v>
      </c>
      <c r="M61" s="197">
        <v>27.12</v>
      </c>
      <c r="N61" s="197">
        <v>34.81</v>
      </c>
      <c r="O61" s="197">
        <v>0</v>
      </c>
      <c r="P61" s="197">
        <v>19.559999999999999</v>
      </c>
      <c r="Q61" s="197">
        <v>6.43</v>
      </c>
      <c r="R61" s="197">
        <v>12.5</v>
      </c>
      <c r="S61" s="197">
        <v>7.78</v>
      </c>
      <c r="T61" s="197">
        <v>0</v>
      </c>
      <c r="U61" s="197">
        <v>24.05</v>
      </c>
      <c r="V61" s="197">
        <v>0</v>
      </c>
      <c r="W61" s="197">
        <v>0</v>
      </c>
      <c r="X61" s="197">
        <v>43.47</v>
      </c>
      <c r="Y61" s="197">
        <v>0</v>
      </c>
      <c r="Z61" s="197">
        <v>79.739999999999995</v>
      </c>
      <c r="AA61" s="197">
        <v>26.58</v>
      </c>
      <c r="AB61" s="197">
        <v>0</v>
      </c>
      <c r="AC61" s="197">
        <v>14.06</v>
      </c>
      <c r="AD61" s="197">
        <v>0</v>
      </c>
      <c r="AE61" s="197">
        <v>0</v>
      </c>
      <c r="AF61" s="197">
        <v>0</v>
      </c>
      <c r="AG61" s="197">
        <v>31.62</v>
      </c>
      <c r="AH61" s="197">
        <v>0</v>
      </c>
      <c r="AI61" s="197">
        <v>0</v>
      </c>
      <c r="AJ61" s="197">
        <v>0</v>
      </c>
      <c r="AK61" s="197">
        <v>69.599999999999994</v>
      </c>
      <c r="AL61" s="197">
        <v>0</v>
      </c>
      <c r="AM61" s="197">
        <v>0</v>
      </c>
      <c r="AN61" s="197">
        <v>0</v>
      </c>
      <c r="AO61" s="197">
        <v>0</v>
      </c>
      <c r="AP61" s="197">
        <v>0</v>
      </c>
      <c r="AQ61" s="197">
        <v>19.7</v>
      </c>
      <c r="AR61" s="197">
        <v>0</v>
      </c>
      <c r="AS61" s="197">
        <v>0</v>
      </c>
      <c r="AT61" s="197">
        <v>0</v>
      </c>
    </row>
    <row r="62" spans="1:4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9.0399999999999991</v>
      </c>
      <c r="L62" s="197">
        <v>134.47</v>
      </c>
      <c r="M62" s="197">
        <v>27.12</v>
      </c>
      <c r="N62" s="197">
        <v>34.81</v>
      </c>
      <c r="O62" s="197">
        <v>0</v>
      </c>
      <c r="P62" s="197">
        <v>19.559999999999999</v>
      </c>
      <c r="Q62" s="197">
        <v>6.43</v>
      </c>
      <c r="R62" s="197">
        <v>12.5</v>
      </c>
      <c r="S62" s="197">
        <v>7.78</v>
      </c>
      <c r="T62" s="197">
        <v>0</v>
      </c>
      <c r="U62" s="197">
        <v>24.05</v>
      </c>
      <c r="V62" s="197">
        <v>0</v>
      </c>
      <c r="W62" s="197">
        <v>0</v>
      </c>
      <c r="X62" s="197">
        <v>43.47</v>
      </c>
      <c r="Y62" s="197">
        <v>0</v>
      </c>
      <c r="Z62" s="197">
        <v>79.739999999999995</v>
      </c>
      <c r="AA62" s="197">
        <v>26.58</v>
      </c>
      <c r="AB62" s="197">
        <v>0</v>
      </c>
      <c r="AC62" s="197">
        <v>14.06</v>
      </c>
      <c r="AD62" s="197">
        <v>0</v>
      </c>
      <c r="AE62" s="197">
        <v>0</v>
      </c>
      <c r="AF62" s="197">
        <v>0</v>
      </c>
      <c r="AG62" s="197">
        <v>31.62</v>
      </c>
      <c r="AH62" s="197">
        <v>0</v>
      </c>
      <c r="AI62" s="197">
        <v>0</v>
      </c>
      <c r="AJ62" s="197">
        <v>0</v>
      </c>
      <c r="AK62" s="197">
        <v>69.599999999999994</v>
      </c>
      <c r="AL62" s="197">
        <v>0</v>
      </c>
      <c r="AM62" s="197">
        <v>0</v>
      </c>
      <c r="AN62" s="197">
        <v>0</v>
      </c>
      <c r="AO62" s="197">
        <v>0</v>
      </c>
      <c r="AP62" s="197">
        <v>0</v>
      </c>
      <c r="AQ62" s="197">
        <v>19.7</v>
      </c>
      <c r="AR62" s="197">
        <v>0</v>
      </c>
      <c r="AS62" s="197">
        <v>0</v>
      </c>
      <c r="AT62" s="197">
        <v>0</v>
      </c>
    </row>
    <row r="63" spans="1:4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9.0399999999999991</v>
      </c>
      <c r="L63" s="197">
        <v>124.86</v>
      </c>
      <c r="M63" s="197">
        <v>27.12</v>
      </c>
      <c r="N63" s="197">
        <v>34.81</v>
      </c>
      <c r="O63" s="197">
        <v>0</v>
      </c>
      <c r="P63" s="197">
        <v>19.559999999999999</v>
      </c>
      <c r="Q63" s="197">
        <v>6.43</v>
      </c>
      <c r="R63" s="197">
        <v>12.5</v>
      </c>
      <c r="S63" s="197">
        <v>7.78</v>
      </c>
      <c r="T63" s="197">
        <v>0</v>
      </c>
      <c r="U63" s="197">
        <v>24.05</v>
      </c>
      <c r="V63" s="197">
        <v>0</v>
      </c>
      <c r="W63" s="197">
        <v>0</v>
      </c>
      <c r="X63" s="197">
        <v>43.47</v>
      </c>
      <c r="Y63" s="197">
        <v>0</v>
      </c>
      <c r="Z63" s="197">
        <v>79.739999999999995</v>
      </c>
      <c r="AA63" s="197">
        <v>26.58</v>
      </c>
      <c r="AB63" s="197">
        <v>0</v>
      </c>
      <c r="AC63" s="197">
        <v>14.06</v>
      </c>
      <c r="AD63" s="197">
        <v>0</v>
      </c>
      <c r="AE63" s="197">
        <v>0</v>
      </c>
      <c r="AF63" s="197">
        <v>0</v>
      </c>
      <c r="AG63" s="197">
        <v>31.04</v>
      </c>
      <c r="AH63" s="197">
        <v>0</v>
      </c>
      <c r="AI63" s="197">
        <v>0</v>
      </c>
      <c r="AJ63" s="197">
        <v>0</v>
      </c>
      <c r="AK63" s="197">
        <v>69.599999999999994</v>
      </c>
      <c r="AL63" s="197">
        <v>0</v>
      </c>
      <c r="AM63" s="197">
        <v>0</v>
      </c>
      <c r="AN63" s="197">
        <v>0</v>
      </c>
      <c r="AO63" s="197">
        <v>0</v>
      </c>
      <c r="AP63" s="197">
        <v>0</v>
      </c>
      <c r="AQ63" s="197">
        <v>19.7</v>
      </c>
      <c r="AR63" s="197">
        <v>0</v>
      </c>
      <c r="AS63" s="197">
        <v>0</v>
      </c>
      <c r="AT63" s="197">
        <v>0</v>
      </c>
    </row>
    <row r="64" spans="1:4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9.0399999999999991</v>
      </c>
      <c r="L64" s="197">
        <v>120.06</v>
      </c>
      <c r="M64" s="197">
        <v>27.12</v>
      </c>
      <c r="N64" s="197">
        <v>34.81</v>
      </c>
      <c r="O64" s="197">
        <v>0</v>
      </c>
      <c r="P64" s="197">
        <v>19.559999999999999</v>
      </c>
      <c r="Q64" s="197">
        <v>6.43</v>
      </c>
      <c r="R64" s="197">
        <v>12.5</v>
      </c>
      <c r="S64" s="197">
        <v>7.78</v>
      </c>
      <c r="T64" s="197">
        <v>0</v>
      </c>
      <c r="U64" s="197">
        <v>24.05</v>
      </c>
      <c r="V64" s="197">
        <v>0</v>
      </c>
      <c r="W64" s="197">
        <v>0</v>
      </c>
      <c r="X64" s="197">
        <v>43.47</v>
      </c>
      <c r="Y64" s="197">
        <v>0</v>
      </c>
      <c r="Z64" s="197">
        <v>79.739999999999995</v>
      </c>
      <c r="AA64" s="197">
        <v>26.58</v>
      </c>
      <c r="AB64" s="197">
        <v>0</v>
      </c>
      <c r="AC64" s="197">
        <v>14.06</v>
      </c>
      <c r="AD64" s="197">
        <v>0</v>
      </c>
      <c r="AE64" s="197">
        <v>0</v>
      </c>
      <c r="AF64" s="197">
        <v>0</v>
      </c>
      <c r="AG64" s="197">
        <v>31.62</v>
      </c>
      <c r="AH64" s="197">
        <v>0</v>
      </c>
      <c r="AI64" s="197">
        <v>0</v>
      </c>
      <c r="AJ64" s="197">
        <v>0</v>
      </c>
      <c r="AK64" s="197">
        <v>69.599999999999994</v>
      </c>
      <c r="AL64" s="197">
        <v>0</v>
      </c>
      <c r="AM64" s="197">
        <v>0</v>
      </c>
      <c r="AN64" s="197">
        <v>0</v>
      </c>
      <c r="AO64" s="197">
        <v>0</v>
      </c>
      <c r="AP64" s="197">
        <v>0</v>
      </c>
      <c r="AQ64" s="197">
        <v>19.7</v>
      </c>
      <c r="AR64" s="197">
        <v>0</v>
      </c>
      <c r="AS64" s="197">
        <v>0</v>
      </c>
      <c r="AT64" s="197">
        <v>0</v>
      </c>
    </row>
    <row r="65" spans="1:4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9.0399999999999991</v>
      </c>
      <c r="L65" s="197">
        <v>115.26</v>
      </c>
      <c r="M65" s="197">
        <v>27.12</v>
      </c>
      <c r="N65" s="197">
        <v>34.81</v>
      </c>
      <c r="O65" s="197">
        <v>0</v>
      </c>
      <c r="P65" s="197">
        <v>19.559999999999999</v>
      </c>
      <c r="Q65" s="197">
        <v>6.43</v>
      </c>
      <c r="R65" s="197">
        <v>12.5</v>
      </c>
      <c r="S65" s="197">
        <v>7.78</v>
      </c>
      <c r="T65" s="197">
        <v>0</v>
      </c>
      <c r="U65" s="197">
        <v>24.05</v>
      </c>
      <c r="V65" s="197">
        <v>0</v>
      </c>
      <c r="W65" s="197">
        <v>0</v>
      </c>
      <c r="X65" s="197">
        <v>43.47</v>
      </c>
      <c r="Y65" s="197">
        <v>0</v>
      </c>
      <c r="Z65" s="197">
        <v>79.739999999999995</v>
      </c>
      <c r="AA65" s="197">
        <v>26.58</v>
      </c>
      <c r="AB65" s="197">
        <v>0</v>
      </c>
      <c r="AC65" s="197">
        <v>14.06</v>
      </c>
      <c r="AD65" s="197">
        <v>0</v>
      </c>
      <c r="AE65" s="197">
        <v>0</v>
      </c>
      <c r="AF65" s="197">
        <v>0</v>
      </c>
      <c r="AG65" s="197">
        <v>31.62</v>
      </c>
      <c r="AH65" s="197">
        <v>0</v>
      </c>
      <c r="AI65" s="197">
        <v>0</v>
      </c>
      <c r="AJ65" s="197">
        <v>0</v>
      </c>
      <c r="AK65" s="197">
        <v>69.599999999999994</v>
      </c>
      <c r="AL65" s="197">
        <v>0</v>
      </c>
      <c r="AM65" s="197">
        <v>0</v>
      </c>
      <c r="AN65" s="197">
        <v>0</v>
      </c>
      <c r="AO65" s="197">
        <v>0</v>
      </c>
      <c r="AP65" s="197">
        <v>0</v>
      </c>
      <c r="AQ65" s="197">
        <v>19.7</v>
      </c>
      <c r="AR65" s="197">
        <v>0</v>
      </c>
      <c r="AS65" s="197">
        <v>0</v>
      </c>
      <c r="AT65" s="197">
        <v>0</v>
      </c>
    </row>
    <row r="66" spans="1:4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9.0399999999999991</v>
      </c>
      <c r="L66" s="197">
        <v>120.06</v>
      </c>
      <c r="M66" s="197">
        <v>27.12</v>
      </c>
      <c r="N66" s="197">
        <v>34.81</v>
      </c>
      <c r="O66" s="197">
        <v>0</v>
      </c>
      <c r="P66" s="197">
        <v>19.559999999999999</v>
      </c>
      <c r="Q66" s="197">
        <v>6.43</v>
      </c>
      <c r="R66" s="197">
        <v>12.5</v>
      </c>
      <c r="S66" s="197">
        <v>7.78</v>
      </c>
      <c r="T66" s="197">
        <v>0</v>
      </c>
      <c r="U66" s="197">
        <v>24.05</v>
      </c>
      <c r="V66" s="197">
        <v>0</v>
      </c>
      <c r="W66" s="197">
        <v>0</v>
      </c>
      <c r="X66" s="197">
        <v>43.47</v>
      </c>
      <c r="Y66" s="197">
        <v>0</v>
      </c>
      <c r="Z66" s="197">
        <v>79.739999999999995</v>
      </c>
      <c r="AA66" s="197">
        <v>26.58</v>
      </c>
      <c r="AB66" s="197">
        <v>0</v>
      </c>
      <c r="AC66" s="197">
        <v>14.06</v>
      </c>
      <c r="AD66" s="197">
        <v>0</v>
      </c>
      <c r="AE66" s="197">
        <v>0</v>
      </c>
      <c r="AF66" s="197">
        <v>0</v>
      </c>
      <c r="AG66" s="197">
        <v>30.85</v>
      </c>
      <c r="AH66" s="197">
        <v>0</v>
      </c>
      <c r="AI66" s="197">
        <v>0</v>
      </c>
      <c r="AJ66" s="197">
        <v>0</v>
      </c>
      <c r="AK66" s="197">
        <v>69.599999999999994</v>
      </c>
      <c r="AL66" s="197">
        <v>0</v>
      </c>
      <c r="AM66" s="197">
        <v>0</v>
      </c>
      <c r="AN66" s="197">
        <v>0</v>
      </c>
      <c r="AO66" s="197">
        <v>0</v>
      </c>
      <c r="AP66" s="197">
        <v>0</v>
      </c>
      <c r="AQ66" s="197">
        <v>19.7</v>
      </c>
      <c r="AR66" s="197">
        <v>0</v>
      </c>
      <c r="AS66" s="197">
        <v>0</v>
      </c>
      <c r="AT66" s="197">
        <v>0</v>
      </c>
    </row>
    <row r="67" spans="1:4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9.0399999999999991</v>
      </c>
      <c r="L67" s="197">
        <v>129.66999999999999</v>
      </c>
      <c r="M67" s="197">
        <v>27.12</v>
      </c>
      <c r="N67" s="197">
        <v>34.81</v>
      </c>
      <c r="O67" s="197">
        <v>0</v>
      </c>
      <c r="P67" s="197">
        <v>19.559999999999999</v>
      </c>
      <c r="Q67" s="197">
        <v>6.43</v>
      </c>
      <c r="R67" s="197">
        <v>12.5</v>
      </c>
      <c r="S67" s="197">
        <v>7.78</v>
      </c>
      <c r="T67" s="197">
        <v>0</v>
      </c>
      <c r="U67" s="197">
        <v>24.05</v>
      </c>
      <c r="V67" s="197">
        <v>0</v>
      </c>
      <c r="W67" s="197">
        <v>0</v>
      </c>
      <c r="X67" s="197">
        <v>43.47</v>
      </c>
      <c r="Y67" s="197">
        <v>0</v>
      </c>
      <c r="Z67" s="197">
        <v>79.739999999999995</v>
      </c>
      <c r="AA67" s="197">
        <v>26.58</v>
      </c>
      <c r="AB67" s="197">
        <v>0</v>
      </c>
      <c r="AC67" s="197">
        <v>14.06</v>
      </c>
      <c r="AD67" s="197">
        <v>0</v>
      </c>
      <c r="AE67" s="197">
        <v>0</v>
      </c>
      <c r="AF67" s="197">
        <v>0</v>
      </c>
      <c r="AG67" s="197">
        <v>30.85</v>
      </c>
      <c r="AH67" s="197">
        <v>0</v>
      </c>
      <c r="AI67" s="197">
        <v>0</v>
      </c>
      <c r="AJ67" s="197">
        <v>0</v>
      </c>
      <c r="AK67" s="197">
        <v>69.599999999999994</v>
      </c>
      <c r="AL67" s="197">
        <v>0</v>
      </c>
      <c r="AM67" s="197">
        <v>0</v>
      </c>
      <c r="AN67" s="197">
        <v>0</v>
      </c>
      <c r="AO67" s="197">
        <v>0</v>
      </c>
      <c r="AP67" s="197">
        <v>0</v>
      </c>
      <c r="AQ67" s="197">
        <v>19.7</v>
      </c>
      <c r="AR67" s="197">
        <v>0</v>
      </c>
      <c r="AS67" s="197">
        <v>0</v>
      </c>
      <c r="AT67" s="197">
        <v>0</v>
      </c>
    </row>
    <row r="68" spans="1:4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9.0399999999999991</v>
      </c>
      <c r="L68" s="197">
        <v>129.66999999999999</v>
      </c>
      <c r="M68" s="197">
        <v>27.12</v>
      </c>
      <c r="N68" s="197">
        <v>34.81</v>
      </c>
      <c r="O68" s="197">
        <v>0</v>
      </c>
      <c r="P68" s="197">
        <v>19.559999999999999</v>
      </c>
      <c r="Q68" s="197">
        <v>6.43</v>
      </c>
      <c r="R68" s="197">
        <v>12.5</v>
      </c>
      <c r="S68" s="197">
        <v>7.78</v>
      </c>
      <c r="T68" s="197">
        <v>0</v>
      </c>
      <c r="U68" s="197">
        <v>24.05</v>
      </c>
      <c r="V68" s="197">
        <v>0</v>
      </c>
      <c r="W68" s="197">
        <v>0</v>
      </c>
      <c r="X68" s="197">
        <v>43.47</v>
      </c>
      <c r="Y68" s="197">
        <v>0</v>
      </c>
      <c r="Z68" s="197">
        <v>79.739999999999995</v>
      </c>
      <c r="AA68" s="197">
        <v>26.58</v>
      </c>
      <c r="AB68" s="197">
        <v>0</v>
      </c>
      <c r="AC68" s="197">
        <v>14.06</v>
      </c>
      <c r="AD68" s="197">
        <v>0</v>
      </c>
      <c r="AE68" s="197">
        <v>0</v>
      </c>
      <c r="AF68" s="197">
        <v>0</v>
      </c>
      <c r="AG68" s="197">
        <v>30.85</v>
      </c>
      <c r="AH68" s="197">
        <v>0</v>
      </c>
      <c r="AI68" s="197">
        <v>0</v>
      </c>
      <c r="AJ68" s="197">
        <v>0</v>
      </c>
      <c r="AK68" s="197">
        <v>69.599999999999994</v>
      </c>
      <c r="AL68" s="197">
        <v>0</v>
      </c>
      <c r="AM68" s="197">
        <v>0</v>
      </c>
      <c r="AN68" s="197">
        <v>0</v>
      </c>
      <c r="AO68" s="197">
        <v>0</v>
      </c>
      <c r="AP68" s="197">
        <v>0</v>
      </c>
      <c r="AQ68" s="197">
        <v>15.4</v>
      </c>
      <c r="AR68" s="197">
        <v>0</v>
      </c>
      <c r="AS68" s="197">
        <v>0</v>
      </c>
      <c r="AT68" s="197">
        <v>0</v>
      </c>
    </row>
    <row r="69" spans="1:4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9.0399999999999991</v>
      </c>
      <c r="L69" s="197">
        <v>186.34</v>
      </c>
      <c r="M69" s="197">
        <v>27.12</v>
      </c>
      <c r="N69" s="197">
        <v>34.81</v>
      </c>
      <c r="O69" s="197">
        <v>0</v>
      </c>
      <c r="P69" s="197">
        <v>19.559999999999999</v>
      </c>
      <c r="Q69" s="197">
        <v>6.43</v>
      </c>
      <c r="R69" s="197">
        <v>12.5</v>
      </c>
      <c r="S69" s="197">
        <v>7.78</v>
      </c>
      <c r="T69" s="197">
        <v>0</v>
      </c>
      <c r="U69" s="197">
        <v>24.05</v>
      </c>
      <c r="V69" s="197">
        <v>0</v>
      </c>
      <c r="W69" s="197">
        <v>0</v>
      </c>
      <c r="X69" s="197">
        <v>43.47</v>
      </c>
      <c r="Y69" s="197">
        <v>0</v>
      </c>
      <c r="Z69" s="197">
        <v>79.739999999999995</v>
      </c>
      <c r="AA69" s="197">
        <v>26.58</v>
      </c>
      <c r="AB69" s="197">
        <v>0</v>
      </c>
      <c r="AC69" s="197">
        <v>14.06</v>
      </c>
      <c r="AD69" s="197">
        <v>0</v>
      </c>
      <c r="AE69" s="197">
        <v>0</v>
      </c>
      <c r="AF69" s="197">
        <v>0</v>
      </c>
      <c r="AG69" s="197">
        <v>31.81</v>
      </c>
      <c r="AH69" s="197">
        <v>0</v>
      </c>
      <c r="AI69" s="197">
        <v>0</v>
      </c>
      <c r="AJ69" s="197">
        <v>0</v>
      </c>
      <c r="AK69" s="197">
        <v>69.599999999999994</v>
      </c>
      <c r="AL69" s="197">
        <v>0</v>
      </c>
      <c r="AM69" s="197">
        <v>0</v>
      </c>
      <c r="AN69" s="197">
        <v>0</v>
      </c>
      <c r="AO69" s="197">
        <v>0</v>
      </c>
      <c r="AP69" s="197">
        <v>0</v>
      </c>
      <c r="AQ69" s="197">
        <v>8.8800000000000008</v>
      </c>
      <c r="AR69" s="197">
        <v>0</v>
      </c>
      <c r="AS69" s="197">
        <v>0</v>
      </c>
      <c r="AT69" s="197">
        <v>0</v>
      </c>
    </row>
    <row r="70" spans="1:4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9.0399999999999991</v>
      </c>
      <c r="L70" s="197">
        <v>186.34</v>
      </c>
      <c r="M70" s="197">
        <v>27.12</v>
      </c>
      <c r="N70" s="197">
        <v>34.81</v>
      </c>
      <c r="O70" s="197">
        <v>0</v>
      </c>
      <c r="P70" s="197">
        <v>19.559999999999999</v>
      </c>
      <c r="Q70" s="197">
        <v>6.43</v>
      </c>
      <c r="R70" s="197">
        <v>12.5</v>
      </c>
      <c r="S70" s="197">
        <v>7.78</v>
      </c>
      <c r="T70" s="197">
        <v>0</v>
      </c>
      <c r="U70" s="197">
        <v>24.05</v>
      </c>
      <c r="V70" s="197">
        <v>0</v>
      </c>
      <c r="W70" s="197">
        <v>0</v>
      </c>
      <c r="X70" s="197">
        <v>43.47</v>
      </c>
      <c r="Y70" s="197">
        <v>0</v>
      </c>
      <c r="Z70" s="197">
        <v>79.739999999999995</v>
      </c>
      <c r="AA70" s="197">
        <v>26.58</v>
      </c>
      <c r="AB70" s="197">
        <v>0</v>
      </c>
      <c r="AC70" s="197">
        <v>14.06</v>
      </c>
      <c r="AD70" s="197">
        <v>0</v>
      </c>
      <c r="AE70" s="197">
        <v>0</v>
      </c>
      <c r="AF70" s="197">
        <v>0</v>
      </c>
      <c r="AG70" s="197">
        <v>30.85</v>
      </c>
      <c r="AH70" s="197">
        <v>0</v>
      </c>
      <c r="AI70" s="197">
        <v>0</v>
      </c>
      <c r="AJ70" s="197">
        <v>0</v>
      </c>
      <c r="AK70" s="197">
        <v>69.599999999999994</v>
      </c>
      <c r="AL70" s="197">
        <v>0</v>
      </c>
      <c r="AM70" s="197">
        <v>0</v>
      </c>
      <c r="AN70" s="197">
        <v>0</v>
      </c>
      <c r="AO70" s="197">
        <v>0</v>
      </c>
      <c r="AP70" s="197">
        <v>0</v>
      </c>
      <c r="AQ70" s="197">
        <v>3.88</v>
      </c>
      <c r="AR70" s="197">
        <v>0</v>
      </c>
      <c r="AS70" s="197">
        <v>0</v>
      </c>
      <c r="AT70" s="197">
        <v>0</v>
      </c>
    </row>
    <row r="71" spans="1:4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9.0399999999999991</v>
      </c>
      <c r="L71" s="197">
        <v>186.34</v>
      </c>
      <c r="M71" s="197">
        <v>27.12</v>
      </c>
      <c r="N71" s="197">
        <v>34.81</v>
      </c>
      <c r="O71" s="197">
        <v>0</v>
      </c>
      <c r="P71" s="197">
        <v>19.670000000000002</v>
      </c>
      <c r="Q71" s="197">
        <v>6.43</v>
      </c>
      <c r="R71" s="197">
        <v>12.5</v>
      </c>
      <c r="S71" s="197">
        <v>7.78</v>
      </c>
      <c r="T71" s="197">
        <v>0</v>
      </c>
      <c r="U71" s="197">
        <v>24.05</v>
      </c>
      <c r="V71" s="197">
        <v>0</v>
      </c>
      <c r="W71" s="197">
        <v>0</v>
      </c>
      <c r="X71" s="197">
        <v>43.47</v>
      </c>
      <c r="Y71" s="197">
        <v>0</v>
      </c>
      <c r="Z71" s="197">
        <v>79.739999999999995</v>
      </c>
      <c r="AA71" s="197">
        <v>26.58</v>
      </c>
      <c r="AB71" s="197">
        <v>0</v>
      </c>
      <c r="AC71" s="197">
        <v>14.06</v>
      </c>
      <c r="AD71" s="197">
        <v>0</v>
      </c>
      <c r="AE71" s="197">
        <v>0</v>
      </c>
      <c r="AF71" s="197">
        <v>0</v>
      </c>
      <c r="AG71" s="197">
        <v>30.85</v>
      </c>
      <c r="AH71" s="197">
        <v>0</v>
      </c>
      <c r="AI71" s="197">
        <v>0</v>
      </c>
      <c r="AJ71" s="197">
        <v>0</v>
      </c>
      <c r="AK71" s="197">
        <v>69.599999999999994</v>
      </c>
      <c r="AL71" s="197">
        <v>0</v>
      </c>
      <c r="AM71" s="197">
        <v>0</v>
      </c>
      <c r="AN71" s="197">
        <v>0</v>
      </c>
      <c r="AO71" s="197">
        <v>0</v>
      </c>
      <c r="AP71" s="197">
        <v>0</v>
      </c>
      <c r="AQ71" s="197">
        <v>0.77</v>
      </c>
      <c r="AR71" s="197">
        <v>0</v>
      </c>
      <c r="AS71" s="197">
        <v>0</v>
      </c>
      <c r="AT71" s="197">
        <v>0</v>
      </c>
    </row>
    <row r="72" spans="1:4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9.0399999999999991</v>
      </c>
      <c r="L72" s="197">
        <v>186.34</v>
      </c>
      <c r="M72" s="197">
        <v>27.12</v>
      </c>
      <c r="N72" s="197">
        <v>34.81</v>
      </c>
      <c r="O72" s="197">
        <v>0</v>
      </c>
      <c r="P72" s="197">
        <v>19.670000000000002</v>
      </c>
      <c r="Q72" s="197">
        <v>6.43</v>
      </c>
      <c r="R72" s="197">
        <v>12.5</v>
      </c>
      <c r="S72" s="197">
        <v>7.78</v>
      </c>
      <c r="T72" s="197">
        <v>0</v>
      </c>
      <c r="U72" s="197">
        <v>24.05</v>
      </c>
      <c r="V72" s="197">
        <v>0</v>
      </c>
      <c r="W72" s="197">
        <v>0</v>
      </c>
      <c r="X72" s="197">
        <v>43.47</v>
      </c>
      <c r="Y72" s="197">
        <v>0</v>
      </c>
      <c r="Z72" s="197">
        <v>79.739999999999995</v>
      </c>
      <c r="AA72" s="197">
        <v>26.58</v>
      </c>
      <c r="AB72" s="197">
        <v>0</v>
      </c>
      <c r="AC72" s="197">
        <v>14.06</v>
      </c>
      <c r="AD72" s="197">
        <v>0</v>
      </c>
      <c r="AE72" s="197">
        <v>0</v>
      </c>
      <c r="AF72" s="197">
        <v>0</v>
      </c>
      <c r="AG72" s="197">
        <v>30.85</v>
      </c>
      <c r="AH72" s="197">
        <v>0</v>
      </c>
      <c r="AI72" s="197">
        <v>0</v>
      </c>
      <c r="AJ72" s="197">
        <v>0</v>
      </c>
      <c r="AK72" s="197">
        <v>69.599999999999994</v>
      </c>
      <c r="AL72" s="197">
        <v>0</v>
      </c>
      <c r="AM72" s="197">
        <v>0</v>
      </c>
      <c r="AN72" s="197">
        <v>0</v>
      </c>
      <c r="AO72" s="197">
        <v>0</v>
      </c>
      <c r="AP72" s="197">
        <v>0</v>
      </c>
      <c r="AQ72" s="197">
        <v>0.11</v>
      </c>
      <c r="AR72" s="197">
        <v>0</v>
      </c>
      <c r="AS72" s="197">
        <v>0</v>
      </c>
      <c r="AT72" s="197">
        <v>0</v>
      </c>
    </row>
    <row r="73" spans="1:4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9.0399999999999991</v>
      </c>
      <c r="L73" s="197">
        <v>186.34</v>
      </c>
      <c r="M73" s="197">
        <v>27.12</v>
      </c>
      <c r="N73" s="197">
        <v>34.81</v>
      </c>
      <c r="O73" s="197">
        <v>0</v>
      </c>
      <c r="P73" s="197">
        <v>19.559999999999999</v>
      </c>
      <c r="Q73" s="197">
        <v>6.43</v>
      </c>
      <c r="R73" s="197">
        <v>12.5</v>
      </c>
      <c r="S73" s="197">
        <v>7.78</v>
      </c>
      <c r="T73" s="197">
        <v>0</v>
      </c>
      <c r="U73" s="197">
        <v>24.05</v>
      </c>
      <c r="V73" s="197">
        <v>0</v>
      </c>
      <c r="W73" s="197">
        <v>0</v>
      </c>
      <c r="X73" s="197">
        <v>43.47</v>
      </c>
      <c r="Y73" s="197">
        <v>0</v>
      </c>
      <c r="Z73" s="197">
        <v>79.739999999999995</v>
      </c>
      <c r="AA73" s="197">
        <v>26.58</v>
      </c>
      <c r="AB73" s="197">
        <v>0</v>
      </c>
      <c r="AC73" s="197">
        <v>14.06</v>
      </c>
      <c r="AD73" s="197">
        <v>0</v>
      </c>
      <c r="AE73" s="197">
        <v>0</v>
      </c>
      <c r="AF73" s="197">
        <v>0</v>
      </c>
      <c r="AG73" s="197">
        <v>30.85</v>
      </c>
      <c r="AH73" s="197">
        <v>0</v>
      </c>
      <c r="AI73" s="197">
        <v>0</v>
      </c>
      <c r="AJ73" s="197">
        <v>0</v>
      </c>
      <c r="AK73" s="197">
        <v>69.150000000000006</v>
      </c>
      <c r="AL73" s="197">
        <v>0</v>
      </c>
      <c r="AM73" s="197">
        <v>0</v>
      </c>
      <c r="AN73" s="197">
        <v>0</v>
      </c>
      <c r="AO73" s="197">
        <v>0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</row>
    <row r="74" spans="1:4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9.0399999999999991</v>
      </c>
      <c r="L74" s="197">
        <v>186.34</v>
      </c>
      <c r="M74" s="197">
        <v>27.12</v>
      </c>
      <c r="N74" s="197">
        <v>34.81</v>
      </c>
      <c r="O74" s="197">
        <v>0</v>
      </c>
      <c r="P74" s="197">
        <v>19.559999999999999</v>
      </c>
      <c r="Q74" s="197">
        <v>6.43</v>
      </c>
      <c r="R74" s="197">
        <v>12.5</v>
      </c>
      <c r="S74" s="197">
        <v>7.78</v>
      </c>
      <c r="T74" s="197">
        <v>0</v>
      </c>
      <c r="U74" s="197">
        <v>24.05</v>
      </c>
      <c r="V74" s="197">
        <v>0</v>
      </c>
      <c r="W74" s="197">
        <v>0</v>
      </c>
      <c r="X74" s="197">
        <v>43.47</v>
      </c>
      <c r="Y74" s="197">
        <v>0</v>
      </c>
      <c r="Z74" s="197">
        <v>79.739999999999995</v>
      </c>
      <c r="AA74" s="197">
        <v>26.58</v>
      </c>
      <c r="AB74" s="197">
        <v>0</v>
      </c>
      <c r="AC74" s="197">
        <v>14.06</v>
      </c>
      <c r="AD74" s="197">
        <v>0</v>
      </c>
      <c r="AE74" s="197">
        <v>0</v>
      </c>
      <c r="AF74" s="197">
        <v>0</v>
      </c>
      <c r="AG74" s="197">
        <v>30.85</v>
      </c>
      <c r="AH74" s="197">
        <v>0</v>
      </c>
      <c r="AI74" s="197">
        <v>0</v>
      </c>
      <c r="AJ74" s="197">
        <v>0</v>
      </c>
      <c r="AK74" s="197">
        <v>69.599999999999994</v>
      </c>
      <c r="AL74" s="197">
        <v>0</v>
      </c>
      <c r="AM74" s="197">
        <v>0</v>
      </c>
      <c r="AN74" s="197">
        <v>0</v>
      </c>
      <c r="AO74" s="197">
        <v>0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</row>
    <row r="75" spans="1:4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9.0399999999999991</v>
      </c>
      <c r="L75" s="197">
        <v>186.34</v>
      </c>
      <c r="M75" s="197">
        <v>27.12</v>
      </c>
      <c r="N75" s="197">
        <v>34.81</v>
      </c>
      <c r="O75" s="197">
        <v>0</v>
      </c>
      <c r="P75" s="197">
        <v>19.670000000000002</v>
      </c>
      <c r="Q75" s="197">
        <v>6.43</v>
      </c>
      <c r="R75" s="197">
        <v>12.5</v>
      </c>
      <c r="S75" s="197">
        <v>7.78</v>
      </c>
      <c r="T75" s="197">
        <v>0</v>
      </c>
      <c r="U75" s="197">
        <v>24.05</v>
      </c>
      <c r="V75" s="197">
        <v>0</v>
      </c>
      <c r="W75" s="197">
        <v>0</v>
      </c>
      <c r="X75" s="197">
        <v>43.47</v>
      </c>
      <c r="Y75" s="197">
        <v>0</v>
      </c>
      <c r="Z75" s="197">
        <v>79.739999999999995</v>
      </c>
      <c r="AA75" s="197">
        <v>26.58</v>
      </c>
      <c r="AB75" s="197">
        <v>0</v>
      </c>
      <c r="AC75" s="197">
        <v>14.06</v>
      </c>
      <c r="AD75" s="197">
        <v>0</v>
      </c>
      <c r="AE75" s="197">
        <v>0</v>
      </c>
      <c r="AF75" s="197">
        <v>0</v>
      </c>
      <c r="AG75" s="197">
        <v>30.08</v>
      </c>
      <c r="AH75" s="197">
        <v>0</v>
      </c>
      <c r="AI75" s="197">
        <v>0</v>
      </c>
      <c r="AJ75" s="197">
        <v>0</v>
      </c>
      <c r="AK75" s="197">
        <v>69.599999999999994</v>
      </c>
      <c r="AL75" s="197">
        <v>0</v>
      </c>
      <c r="AM75" s="197">
        <v>0</v>
      </c>
      <c r="AN75" s="197">
        <v>0</v>
      </c>
      <c r="AO75" s="197">
        <v>0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</row>
    <row r="76" spans="1:4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9.0399999999999991</v>
      </c>
      <c r="L76" s="197">
        <v>186.34</v>
      </c>
      <c r="M76" s="197">
        <v>27.12</v>
      </c>
      <c r="N76" s="197">
        <v>34.81</v>
      </c>
      <c r="O76" s="197">
        <v>0</v>
      </c>
      <c r="P76" s="197">
        <v>19.670000000000002</v>
      </c>
      <c r="Q76" s="197">
        <v>6.43</v>
      </c>
      <c r="R76" s="197">
        <v>12.5</v>
      </c>
      <c r="S76" s="197">
        <v>7.78</v>
      </c>
      <c r="T76" s="197">
        <v>0</v>
      </c>
      <c r="U76" s="197">
        <v>24.05</v>
      </c>
      <c r="V76" s="197">
        <v>0</v>
      </c>
      <c r="W76" s="197">
        <v>0</v>
      </c>
      <c r="X76" s="197">
        <v>43.47</v>
      </c>
      <c r="Y76" s="197">
        <v>0</v>
      </c>
      <c r="Z76" s="197">
        <v>79.739999999999995</v>
      </c>
      <c r="AA76" s="197">
        <v>26.58</v>
      </c>
      <c r="AB76" s="197">
        <v>0</v>
      </c>
      <c r="AC76" s="197">
        <v>14.06</v>
      </c>
      <c r="AD76" s="197">
        <v>0</v>
      </c>
      <c r="AE76" s="197">
        <v>0</v>
      </c>
      <c r="AF76" s="197">
        <v>0</v>
      </c>
      <c r="AG76" s="197">
        <v>30.85</v>
      </c>
      <c r="AH76" s="197">
        <v>0</v>
      </c>
      <c r="AI76" s="197">
        <v>0</v>
      </c>
      <c r="AJ76" s="197">
        <v>0</v>
      </c>
      <c r="AK76" s="197">
        <v>69.38</v>
      </c>
      <c r="AL76" s="197">
        <v>0</v>
      </c>
      <c r="AM76" s="197">
        <v>0</v>
      </c>
      <c r="AN76" s="197">
        <v>0</v>
      </c>
      <c r="AO76" s="197">
        <v>0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</row>
    <row r="77" spans="1:4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9.0399999999999991</v>
      </c>
      <c r="L77" s="197">
        <v>186.34</v>
      </c>
      <c r="M77" s="197">
        <v>27.12</v>
      </c>
      <c r="N77" s="197">
        <v>34.81</v>
      </c>
      <c r="O77" s="197">
        <v>0</v>
      </c>
      <c r="P77" s="197">
        <v>19.670000000000002</v>
      </c>
      <c r="Q77" s="197">
        <v>6.43</v>
      </c>
      <c r="R77" s="197">
        <v>12.5</v>
      </c>
      <c r="S77" s="197">
        <v>7.78</v>
      </c>
      <c r="T77" s="197">
        <v>0</v>
      </c>
      <c r="U77" s="197">
        <v>24.05</v>
      </c>
      <c r="V77" s="197">
        <v>0</v>
      </c>
      <c r="W77" s="197">
        <v>0</v>
      </c>
      <c r="X77" s="197">
        <v>43.47</v>
      </c>
      <c r="Y77" s="197">
        <v>0</v>
      </c>
      <c r="Z77" s="197">
        <v>79.739999999999995</v>
      </c>
      <c r="AA77" s="197">
        <v>26.58</v>
      </c>
      <c r="AB77" s="197">
        <v>0</v>
      </c>
      <c r="AC77" s="197">
        <v>14.06</v>
      </c>
      <c r="AD77" s="197">
        <v>0</v>
      </c>
      <c r="AE77" s="197">
        <v>0</v>
      </c>
      <c r="AF77" s="197">
        <v>0</v>
      </c>
      <c r="AG77" s="197">
        <v>30.85</v>
      </c>
      <c r="AH77" s="197">
        <v>0</v>
      </c>
      <c r="AI77" s="197">
        <v>0</v>
      </c>
      <c r="AJ77" s="197">
        <v>0</v>
      </c>
      <c r="AK77" s="197">
        <v>69.38</v>
      </c>
      <c r="AL77" s="197">
        <v>0</v>
      </c>
      <c r="AM77" s="197">
        <v>0</v>
      </c>
      <c r="AN77" s="197">
        <v>0</v>
      </c>
      <c r="AO77" s="197">
        <v>0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</row>
    <row r="78" spans="1:4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9.0399999999999991</v>
      </c>
      <c r="L78" s="197">
        <v>186.34</v>
      </c>
      <c r="M78" s="197">
        <v>27.12</v>
      </c>
      <c r="N78" s="197">
        <v>34.81</v>
      </c>
      <c r="O78" s="197">
        <v>0</v>
      </c>
      <c r="P78" s="197">
        <v>19.670000000000002</v>
      </c>
      <c r="Q78" s="197">
        <v>6.43</v>
      </c>
      <c r="R78" s="197">
        <v>12.5</v>
      </c>
      <c r="S78" s="197">
        <v>7.78</v>
      </c>
      <c r="T78" s="197">
        <v>0</v>
      </c>
      <c r="U78" s="197">
        <v>24.05</v>
      </c>
      <c r="V78" s="197">
        <v>0</v>
      </c>
      <c r="W78" s="197">
        <v>0</v>
      </c>
      <c r="X78" s="197">
        <v>43.47</v>
      </c>
      <c r="Y78" s="197">
        <v>0</v>
      </c>
      <c r="Z78" s="197">
        <v>79.739999999999995</v>
      </c>
      <c r="AA78" s="197">
        <v>26.58</v>
      </c>
      <c r="AB78" s="197">
        <v>0</v>
      </c>
      <c r="AC78" s="197">
        <v>22.16</v>
      </c>
      <c r="AD78" s="197">
        <v>0</v>
      </c>
      <c r="AE78" s="197">
        <v>0</v>
      </c>
      <c r="AF78" s="197">
        <v>0</v>
      </c>
      <c r="AG78" s="197">
        <v>39</v>
      </c>
      <c r="AH78" s="197">
        <v>0</v>
      </c>
      <c r="AI78" s="197">
        <v>0</v>
      </c>
      <c r="AJ78" s="197">
        <v>0</v>
      </c>
      <c r="AK78" s="197">
        <v>69.38</v>
      </c>
      <c r="AL78" s="197">
        <v>0</v>
      </c>
      <c r="AM78" s="197">
        <v>0</v>
      </c>
      <c r="AN78" s="197">
        <v>0</v>
      </c>
      <c r="AO78" s="197">
        <v>0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</row>
    <row r="79" spans="1:4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9.0399999999999991</v>
      </c>
      <c r="L79" s="197">
        <v>186.34</v>
      </c>
      <c r="M79" s="197">
        <v>27.12</v>
      </c>
      <c r="N79" s="197">
        <v>34.81</v>
      </c>
      <c r="O79" s="197">
        <v>0</v>
      </c>
      <c r="P79" s="197">
        <v>19.670000000000002</v>
      </c>
      <c r="Q79" s="197">
        <v>6.43</v>
      </c>
      <c r="R79" s="197">
        <v>12.5</v>
      </c>
      <c r="S79" s="197">
        <v>7.78</v>
      </c>
      <c r="T79" s="197">
        <v>0</v>
      </c>
      <c r="U79" s="197">
        <v>24.05</v>
      </c>
      <c r="V79" s="197">
        <v>0</v>
      </c>
      <c r="W79" s="197">
        <v>0</v>
      </c>
      <c r="X79" s="197">
        <v>43.47</v>
      </c>
      <c r="Y79" s="197">
        <v>0</v>
      </c>
      <c r="Z79" s="197">
        <v>79.739999999999995</v>
      </c>
      <c r="AA79" s="197">
        <v>26.58</v>
      </c>
      <c r="AB79" s="197">
        <v>0</v>
      </c>
      <c r="AC79" s="197">
        <v>14.06</v>
      </c>
      <c r="AD79" s="197">
        <v>0</v>
      </c>
      <c r="AE79" s="197">
        <v>0</v>
      </c>
      <c r="AF79" s="197">
        <v>0</v>
      </c>
      <c r="AG79" s="197">
        <v>30.85</v>
      </c>
      <c r="AH79" s="197">
        <v>0</v>
      </c>
      <c r="AI79" s="197">
        <v>0</v>
      </c>
      <c r="AJ79" s="197">
        <v>0</v>
      </c>
      <c r="AK79" s="197">
        <v>67.36</v>
      </c>
      <c r="AL79" s="197">
        <v>0</v>
      </c>
      <c r="AM79" s="197">
        <v>0</v>
      </c>
      <c r="AN79" s="197">
        <v>0</v>
      </c>
      <c r="AO79" s="197">
        <v>0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</row>
    <row r="80" spans="1:4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9.0399999999999991</v>
      </c>
      <c r="L80" s="197">
        <v>186.34</v>
      </c>
      <c r="M80" s="197">
        <v>27.12</v>
      </c>
      <c r="N80" s="197">
        <v>34.81</v>
      </c>
      <c r="O80" s="197">
        <v>0</v>
      </c>
      <c r="P80" s="197">
        <v>19.670000000000002</v>
      </c>
      <c r="Q80" s="197">
        <v>6.43</v>
      </c>
      <c r="R80" s="197">
        <v>12.5</v>
      </c>
      <c r="S80" s="197">
        <v>7.78</v>
      </c>
      <c r="T80" s="197">
        <v>0</v>
      </c>
      <c r="U80" s="197">
        <v>24.05</v>
      </c>
      <c r="V80" s="197">
        <v>0</v>
      </c>
      <c r="W80" s="197">
        <v>0</v>
      </c>
      <c r="X80" s="197">
        <v>43.47</v>
      </c>
      <c r="Y80" s="197">
        <v>0</v>
      </c>
      <c r="Z80" s="197">
        <v>79.739999999999995</v>
      </c>
      <c r="AA80" s="197">
        <v>26.58</v>
      </c>
      <c r="AB80" s="197">
        <v>0</v>
      </c>
      <c r="AC80" s="197">
        <v>14.06</v>
      </c>
      <c r="AD80" s="197">
        <v>0</v>
      </c>
      <c r="AE80" s="197">
        <v>0</v>
      </c>
      <c r="AF80" s="197">
        <v>0</v>
      </c>
      <c r="AG80" s="197">
        <v>30.85</v>
      </c>
      <c r="AH80" s="197">
        <v>0</v>
      </c>
      <c r="AI80" s="197">
        <v>0</v>
      </c>
      <c r="AJ80" s="197">
        <v>0</v>
      </c>
      <c r="AK80" s="197">
        <v>68.47</v>
      </c>
      <c r="AL80" s="197">
        <v>0</v>
      </c>
      <c r="AM80" s="197">
        <v>0</v>
      </c>
      <c r="AN80" s="197">
        <v>0</v>
      </c>
      <c r="AO80" s="197">
        <v>0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</row>
    <row r="81" spans="1:4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9.0399999999999991</v>
      </c>
      <c r="L81" s="197">
        <v>186.34</v>
      </c>
      <c r="M81" s="197">
        <v>27.12</v>
      </c>
      <c r="N81" s="197">
        <v>34.81</v>
      </c>
      <c r="O81" s="197">
        <v>0</v>
      </c>
      <c r="P81" s="197">
        <v>19.670000000000002</v>
      </c>
      <c r="Q81" s="197">
        <v>6.43</v>
      </c>
      <c r="R81" s="197">
        <v>12.5</v>
      </c>
      <c r="S81" s="197">
        <v>7.78</v>
      </c>
      <c r="T81" s="197">
        <v>0</v>
      </c>
      <c r="U81" s="197">
        <v>24.05</v>
      </c>
      <c r="V81" s="197">
        <v>0</v>
      </c>
      <c r="W81" s="197">
        <v>0</v>
      </c>
      <c r="X81" s="197">
        <v>43.47</v>
      </c>
      <c r="Y81" s="197">
        <v>0</v>
      </c>
      <c r="Z81" s="197">
        <v>79.739999999999995</v>
      </c>
      <c r="AA81" s="197">
        <v>26.58</v>
      </c>
      <c r="AB81" s="197">
        <v>0</v>
      </c>
      <c r="AC81" s="197">
        <v>14.06</v>
      </c>
      <c r="AD81" s="197">
        <v>0</v>
      </c>
      <c r="AE81" s="197">
        <v>0</v>
      </c>
      <c r="AF81" s="197">
        <v>0</v>
      </c>
      <c r="AG81" s="197">
        <v>30.08</v>
      </c>
      <c r="AH81" s="197">
        <v>0</v>
      </c>
      <c r="AI81" s="197">
        <v>0</v>
      </c>
      <c r="AJ81" s="197">
        <v>0</v>
      </c>
      <c r="AK81" s="197">
        <v>68.239999999999995</v>
      </c>
      <c r="AL81" s="197">
        <v>0</v>
      </c>
      <c r="AM81" s="197">
        <v>0</v>
      </c>
      <c r="AN81" s="197">
        <v>0</v>
      </c>
      <c r="AO81" s="197">
        <v>0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</row>
    <row r="82" spans="1:4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9.0399999999999991</v>
      </c>
      <c r="L82" s="197">
        <v>186.34</v>
      </c>
      <c r="M82" s="197">
        <v>27.12</v>
      </c>
      <c r="N82" s="197">
        <v>34.81</v>
      </c>
      <c r="O82" s="197">
        <v>0</v>
      </c>
      <c r="P82" s="197">
        <v>19.670000000000002</v>
      </c>
      <c r="Q82" s="197">
        <v>6.43</v>
      </c>
      <c r="R82" s="197">
        <v>12.5</v>
      </c>
      <c r="S82" s="197">
        <v>7.78</v>
      </c>
      <c r="T82" s="197">
        <v>0</v>
      </c>
      <c r="U82" s="197">
        <v>24.05</v>
      </c>
      <c r="V82" s="197">
        <v>0</v>
      </c>
      <c r="W82" s="197">
        <v>0</v>
      </c>
      <c r="X82" s="197">
        <v>43.47</v>
      </c>
      <c r="Y82" s="197">
        <v>0</v>
      </c>
      <c r="Z82" s="197">
        <v>79.739999999999995</v>
      </c>
      <c r="AA82" s="197">
        <v>26.58</v>
      </c>
      <c r="AB82" s="197">
        <v>0</v>
      </c>
      <c r="AC82" s="197">
        <v>14.06</v>
      </c>
      <c r="AD82" s="197">
        <v>0</v>
      </c>
      <c r="AE82" s="197">
        <v>0</v>
      </c>
      <c r="AF82" s="197">
        <v>0</v>
      </c>
      <c r="AG82" s="197">
        <v>30.85</v>
      </c>
      <c r="AH82" s="197">
        <v>0</v>
      </c>
      <c r="AI82" s="197">
        <v>0</v>
      </c>
      <c r="AJ82" s="197">
        <v>0</v>
      </c>
      <c r="AK82" s="197">
        <v>68.239999999999995</v>
      </c>
      <c r="AL82" s="197">
        <v>0</v>
      </c>
      <c r="AM82" s="197">
        <v>0</v>
      </c>
      <c r="AN82" s="197">
        <v>0</v>
      </c>
      <c r="AO82" s="197">
        <v>0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</row>
    <row r="83" spans="1:4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9.0399999999999991</v>
      </c>
      <c r="L83" s="197">
        <v>144.08000000000001</v>
      </c>
      <c r="M83" s="197">
        <v>27.12</v>
      </c>
      <c r="N83" s="197">
        <v>34.81</v>
      </c>
      <c r="O83" s="197">
        <v>0</v>
      </c>
      <c r="P83" s="197">
        <v>19.670000000000002</v>
      </c>
      <c r="Q83" s="197">
        <v>6.43</v>
      </c>
      <c r="R83" s="197">
        <v>12.5</v>
      </c>
      <c r="S83" s="197">
        <v>7.78</v>
      </c>
      <c r="T83" s="197">
        <v>0</v>
      </c>
      <c r="U83" s="197">
        <v>24.05</v>
      </c>
      <c r="V83" s="197">
        <v>0</v>
      </c>
      <c r="W83" s="197">
        <v>0</v>
      </c>
      <c r="X83" s="197">
        <v>43.47</v>
      </c>
      <c r="Y83" s="197">
        <v>0</v>
      </c>
      <c r="Z83" s="197">
        <v>79.739999999999995</v>
      </c>
      <c r="AA83" s="197">
        <v>26.58</v>
      </c>
      <c r="AB83" s="197">
        <v>0</v>
      </c>
      <c r="AC83" s="197">
        <v>14.06</v>
      </c>
      <c r="AD83" s="197">
        <v>0</v>
      </c>
      <c r="AE83" s="197">
        <v>0</v>
      </c>
      <c r="AF83" s="197">
        <v>0</v>
      </c>
      <c r="AG83" s="197">
        <v>30.85</v>
      </c>
      <c r="AH83" s="197">
        <v>0</v>
      </c>
      <c r="AI83" s="197">
        <v>0</v>
      </c>
      <c r="AJ83" s="197">
        <v>0</v>
      </c>
      <c r="AK83" s="197">
        <v>68.02</v>
      </c>
      <c r="AL83" s="197">
        <v>0</v>
      </c>
      <c r="AM83" s="197">
        <v>0</v>
      </c>
      <c r="AN83" s="197">
        <v>0</v>
      </c>
      <c r="AO83" s="197">
        <v>0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</row>
    <row r="84" spans="1:4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9.0399999999999991</v>
      </c>
      <c r="L84" s="197">
        <v>115.26</v>
      </c>
      <c r="M84" s="197">
        <v>27.12</v>
      </c>
      <c r="N84" s="197">
        <v>34.81</v>
      </c>
      <c r="O84" s="197">
        <v>0</v>
      </c>
      <c r="P84" s="197">
        <v>19.670000000000002</v>
      </c>
      <c r="Q84" s="197">
        <v>6.43</v>
      </c>
      <c r="R84" s="197">
        <v>12.5</v>
      </c>
      <c r="S84" s="197">
        <v>7.78</v>
      </c>
      <c r="T84" s="197">
        <v>0</v>
      </c>
      <c r="U84" s="197">
        <v>24.05</v>
      </c>
      <c r="V84" s="197">
        <v>0</v>
      </c>
      <c r="W84" s="197">
        <v>0</v>
      </c>
      <c r="X84" s="197">
        <v>43.47</v>
      </c>
      <c r="Y84" s="197">
        <v>0</v>
      </c>
      <c r="Z84" s="197">
        <v>79.739999999999995</v>
      </c>
      <c r="AA84" s="197">
        <v>26.58</v>
      </c>
      <c r="AB84" s="197">
        <v>0</v>
      </c>
      <c r="AC84" s="197">
        <v>14.06</v>
      </c>
      <c r="AD84" s="197">
        <v>0</v>
      </c>
      <c r="AE84" s="197">
        <v>0</v>
      </c>
      <c r="AF84" s="197">
        <v>0</v>
      </c>
      <c r="AG84" s="197">
        <v>30.85</v>
      </c>
      <c r="AH84" s="197">
        <v>0</v>
      </c>
      <c r="AI84" s="197">
        <v>0</v>
      </c>
      <c r="AJ84" s="197">
        <v>0</v>
      </c>
      <c r="AK84" s="197">
        <v>68.02</v>
      </c>
      <c r="AL84" s="197">
        <v>0</v>
      </c>
      <c r="AM84" s="197">
        <v>0</v>
      </c>
      <c r="AN84" s="197">
        <v>0</v>
      </c>
      <c r="AO84" s="197">
        <v>0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</row>
    <row r="85" spans="1:4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9.0399999999999991</v>
      </c>
      <c r="L85" s="197">
        <v>100.86</v>
      </c>
      <c r="M85" s="197">
        <v>27.12</v>
      </c>
      <c r="N85" s="197">
        <v>34.81</v>
      </c>
      <c r="O85" s="197">
        <v>0</v>
      </c>
      <c r="P85" s="197">
        <v>19.670000000000002</v>
      </c>
      <c r="Q85" s="197">
        <v>6.43</v>
      </c>
      <c r="R85" s="197">
        <v>12.5</v>
      </c>
      <c r="S85" s="197">
        <v>7.78</v>
      </c>
      <c r="T85" s="197">
        <v>0</v>
      </c>
      <c r="U85" s="197">
        <v>24.05</v>
      </c>
      <c r="V85" s="197">
        <v>0</v>
      </c>
      <c r="W85" s="197">
        <v>0</v>
      </c>
      <c r="X85" s="197">
        <v>43.47</v>
      </c>
      <c r="Y85" s="197">
        <v>0</v>
      </c>
      <c r="Z85" s="197">
        <v>79.739999999999995</v>
      </c>
      <c r="AA85" s="197">
        <v>26.58</v>
      </c>
      <c r="AB85" s="197">
        <v>0</v>
      </c>
      <c r="AC85" s="197">
        <v>14.06</v>
      </c>
      <c r="AD85" s="197">
        <v>0</v>
      </c>
      <c r="AE85" s="197">
        <v>0</v>
      </c>
      <c r="AF85" s="197">
        <v>0</v>
      </c>
      <c r="AG85" s="197">
        <v>30.85</v>
      </c>
      <c r="AH85" s="197">
        <v>0</v>
      </c>
      <c r="AI85" s="197">
        <v>0</v>
      </c>
      <c r="AJ85" s="197">
        <v>0</v>
      </c>
      <c r="AK85" s="197">
        <v>67.150000000000006</v>
      </c>
      <c r="AL85" s="197">
        <v>0</v>
      </c>
      <c r="AM85" s="197">
        <v>0</v>
      </c>
      <c r="AN85" s="197">
        <v>0</v>
      </c>
      <c r="AO85" s="197">
        <v>0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</row>
    <row r="86" spans="1:4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4.8</v>
      </c>
      <c r="L86" s="197">
        <v>100.85</v>
      </c>
      <c r="M86" s="197">
        <v>27.12</v>
      </c>
      <c r="N86" s="197">
        <v>34.81</v>
      </c>
      <c r="O86" s="197">
        <v>0</v>
      </c>
      <c r="P86" s="197">
        <v>19.670000000000002</v>
      </c>
      <c r="Q86" s="197">
        <v>6.43</v>
      </c>
      <c r="R86" s="197">
        <v>12.5</v>
      </c>
      <c r="S86" s="197">
        <v>7.78</v>
      </c>
      <c r="T86" s="197">
        <v>0</v>
      </c>
      <c r="U86" s="197">
        <v>24.05</v>
      </c>
      <c r="V86" s="197">
        <v>0</v>
      </c>
      <c r="W86" s="197">
        <v>0</v>
      </c>
      <c r="X86" s="197">
        <v>43.47</v>
      </c>
      <c r="Y86" s="197">
        <v>0</v>
      </c>
      <c r="Z86" s="197">
        <v>79.739999999999995</v>
      </c>
      <c r="AA86" s="197">
        <v>26.58</v>
      </c>
      <c r="AB86" s="197">
        <v>0</v>
      </c>
      <c r="AC86" s="197">
        <v>14.06</v>
      </c>
      <c r="AD86" s="197">
        <v>0</v>
      </c>
      <c r="AE86" s="197">
        <v>0</v>
      </c>
      <c r="AF86" s="197">
        <v>0</v>
      </c>
      <c r="AG86" s="197">
        <v>30.85</v>
      </c>
      <c r="AH86" s="197">
        <v>0</v>
      </c>
      <c r="AI86" s="197">
        <v>0</v>
      </c>
      <c r="AJ86" s="197">
        <v>0</v>
      </c>
      <c r="AK86" s="197">
        <v>68.47</v>
      </c>
      <c r="AL86" s="197">
        <v>0</v>
      </c>
      <c r="AM86" s="197">
        <v>0</v>
      </c>
      <c r="AN86" s="197">
        <v>0</v>
      </c>
      <c r="AO86" s="197">
        <v>0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</row>
    <row r="87" spans="1:4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100.85</v>
      </c>
      <c r="M87" s="197">
        <v>27.12</v>
      </c>
      <c r="N87" s="197">
        <v>34.81</v>
      </c>
      <c r="O87" s="197">
        <v>0</v>
      </c>
      <c r="P87" s="197">
        <v>19.670000000000002</v>
      </c>
      <c r="Q87" s="197">
        <v>0</v>
      </c>
      <c r="R87" s="197">
        <v>0</v>
      </c>
      <c r="S87" s="197">
        <v>0</v>
      </c>
      <c r="T87" s="197">
        <v>0</v>
      </c>
      <c r="U87" s="197">
        <v>24.05</v>
      </c>
      <c r="V87" s="197">
        <v>0</v>
      </c>
      <c r="W87" s="197">
        <v>0</v>
      </c>
      <c r="X87" s="197">
        <v>43.47</v>
      </c>
      <c r="Y87" s="197">
        <v>0</v>
      </c>
      <c r="Z87" s="197">
        <v>79.739999999999995</v>
      </c>
      <c r="AA87" s="197">
        <v>26.58</v>
      </c>
      <c r="AB87" s="197">
        <v>0</v>
      </c>
      <c r="AC87" s="197">
        <v>14.06</v>
      </c>
      <c r="AD87" s="197">
        <v>0</v>
      </c>
      <c r="AE87" s="197">
        <v>0</v>
      </c>
      <c r="AF87" s="197">
        <v>0</v>
      </c>
      <c r="AG87" s="197">
        <v>31.62</v>
      </c>
      <c r="AH87" s="197">
        <v>0</v>
      </c>
      <c r="AI87" s="197">
        <v>0</v>
      </c>
      <c r="AJ87" s="197">
        <v>0</v>
      </c>
      <c r="AK87" s="197">
        <v>68.47</v>
      </c>
      <c r="AL87" s="197">
        <v>0</v>
      </c>
      <c r="AM87" s="197">
        <v>0</v>
      </c>
      <c r="AN87" s="197">
        <v>0</v>
      </c>
      <c r="AO87" s="197">
        <v>0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</row>
    <row r="88" spans="1:4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100.85</v>
      </c>
      <c r="M88" s="197">
        <v>27.12</v>
      </c>
      <c r="N88" s="197">
        <v>34.81</v>
      </c>
      <c r="O88" s="197">
        <v>0</v>
      </c>
      <c r="P88" s="197">
        <v>19.670000000000002</v>
      </c>
      <c r="Q88" s="197">
        <v>0</v>
      </c>
      <c r="R88" s="197">
        <v>0</v>
      </c>
      <c r="S88" s="197">
        <v>0</v>
      </c>
      <c r="T88" s="197">
        <v>0</v>
      </c>
      <c r="U88" s="197">
        <v>24.05</v>
      </c>
      <c r="V88" s="197">
        <v>0</v>
      </c>
      <c r="W88" s="197">
        <v>0</v>
      </c>
      <c r="X88" s="197">
        <v>43.47</v>
      </c>
      <c r="Y88" s="197">
        <v>0</v>
      </c>
      <c r="Z88" s="197">
        <v>79.739999999999995</v>
      </c>
      <c r="AA88" s="197">
        <v>7.68</v>
      </c>
      <c r="AB88" s="197">
        <v>0</v>
      </c>
      <c r="AC88" s="197">
        <v>14.06</v>
      </c>
      <c r="AD88" s="197">
        <v>0</v>
      </c>
      <c r="AE88" s="197">
        <v>0</v>
      </c>
      <c r="AF88" s="197">
        <v>0</v>
      </c>
      <c r="AG88" s="197">
        <v>30.85</v>
      </c>
      <c r="AH88" s="197">
        <v>0</v>
      </c>
      <c r="AI88" s="197">
        <v>0</v>
      </c>
      <c r="AJ88" s="197">
        <v>0</v>
      </c>
      <c r="AK88" s="197">
        <v>68.69</v>
      </c>
      <c r="AL88" s="197">
        <v>0</v>
      </c>
      <c r="AM88" s="197">
        <v>0</v>
      </c>
      <c r="AN88" s="197">
        <v>0</v>
      </c>
      <c r="AO88" s="197">
        <v>0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</row>
    <row r="89" spans="1:4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100.85</v>
      </c>
      <c r="M89" s="197">
        <v>27.12</v>
      </c>
      <c r="N89" s="197">
        <v>34.81</v>
      </c>
      <c r="O89" s="197">
        <v>0</v>
      </c>
      <c r="P89" s="197">
        <v>19.670000000000002</v>
      </c>
      <c r="Q89" s="197">
        <v>0</v>
      </c>
      <c r="R89" s="197">
        <v>0</v>
      </c>
      <c r="S89" s="197">
        <v>0</v>
      </c>
      <c r="T89" s="197">
        <v>0</v>
      </c>
      <c r="U89" s="197">
        <v>24.05</v>
      </c>
      <c r="V89" s="197">
        <v>0</v>
      </c>
      <c r="W89" s="197">
        <v>0</v>
      </c>
      <c r="X89" s="197">
        <v>43.47</v>
      </c>
      <c r="Y89" s="197">
        <v>0</v>
      </c>
      <c r="Z89" s="197">
        <v>79.739999999999995</v>
      </c>
      <c r="AA89" s="197">
        <v>7.68</v>
      </c>
      <c r="AB89" s="197">
        <v>0</v>
      </c>
      <c r="AC89" s="197">
        <v>14.06</v>
      </c>
      <c r="AD89" s="197">
        <v>0</v>
      </c>
      <c r="AE89" s="197">
        <v>0</v>
      </c>
      <c r="AF89" s="197">
        <v>0</v>
      </c>
      <c r="AG89" s="197">
        <v>30.85</v>
      </c>
      <c r="AH89" s="197">
        <v>0</v>
      </c>
      <c r="AI89" s="197">
        <v>0</v>
      </c>
      <c r="AJ89" s="197">
        <v>0</v>
      </c>
      <c r="AK89" s="197">
        <v>50</v>
      </c>
      <c r="AL89" s="197">
        <v>0</v>
      </c>
      <c r="AM89" s="197">
        <v>0</v>
      </c>
      <c r="AN89" s="197">
        <v>0</v>
      </c>
      <c r="AO89" s="197">
        <v>0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</row>
    <row r="90" spans="1:4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100.85</v>
      </c>
      <c r="M90" s="197">
        <v>27.12</v>
      </c>
      <c r="N90" s="197">
        <v>34.81</v>
      </c>
      <c r="O90" s="197">
        <v>0</v>
      </c>
      <c r="P90" s="197">
        <v>19.670000000000002</v>
      </c>
      <c r="Q90" s="197">
        <v>0</v>
      </c>
      <c r="R90" s="197">
        <v>0</v>
      </c>
      <c r="S90" s="197">
        <v>0</v>
      </c>
      <c r="T90" s="197">
        <v>0</v>
      </c>
      <c r="U90" s="197">
        <v>24.05</v>
      </c>
      <c r="V90" s="197">
        <v>0</v>
      </c>
      <c r="W90" s="197">
        <v>0</v>
      </c>
      <c r="X90" s="197">
        <v>43.47</v>
      </c>
      <c r="Y90" s="197">
        <v>0</v>
      </c>
      <c r="Z90" s="197">
        <v>79.739999999999995</v>
      </c>
      <c r="AA90" s="197">
        <v>7.68</v>
      </c>
      <c r="AB90" s="197">
        <v>0</v>
      </c>
      <c r="AC90" s="197">
        <v>15</v>
      </c>
      <c r="AD90" s="197">
        <v>0</v>
      </c>
      <c r="AE90" s="197">
        <v>0</v>
      </c>
      <c r="AF90" s="197">
        <v>0</v>
      </c>
      <c r="AG90" s="197">
        <v>30.85</v>
      </c>
      <c r="AH90" s="197">
        <v>0</v>
      </c>
      <c r="AI90" s="197">
        <v>0</v>
      </c>
      <c r="AJ90" s="197">
        <v>0</v>
      </c>
      <c r="AK90" s="197">
        <v>50</v>
      </c>
      <c r="AL90" s="197">
        <v>0</v>
      </c>
      <c r="AM90" s="197">
        <v>0</v>
      </c>
      <c r="AN90" s="197">
        <v>0</v>
      </c>
      <c r="AO90" s="197">
        <v>0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</row>
    <row r="91" spans="1:4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100.85</v>
      </c>
      <c r="M91" s="197">
        <v>27.12</v>
      </c>
      <c r="N91" s="197">
        <v>34.81</v>
      </c>
      <c r="O91" s="197">
        <v>0</v>
      </c>
      <c r="P91" s="197">
        <v>19.670000000000002</v>
      </c>
      <c r="Q91" s="197">
        <v>0</v>
      </c>
      <c r="R91" s="197">
        <v>0</v>
      </c>
      <c r="S91" s="197">
        <v>0</v>
      </c>
      <c r="T91" s="197">
        <v>0</v>
      </c>
      <c r="U91" s="197">
        <v>24.05</v>
      </c>
      <c r="V91" s="197">
        <v>0</v>
      </c>
      <c r="W91" s="197">
        <v>0</v>
      </c>
      <c r="X91" s="197">
        <v>43.47</v>
      </c>
      <c r="Y91" s="197">
        <v>0</v>
      </c>
      <c r="Z91" s="197">
        <v>79.739999999999995</v>
      </c>
      <c r="AA91" s="197">
        <v>7.68</v>
      </c>
      <c r="AB91" s="197">
        <v>0</v>
      </c>
      <c r="AC91" s="197">
        <v>15</v>
      </c>
      <c r="AD91" s="197">
        <v>0</v>
      </c>
      <c r="AE91" s="197">
        <v>0</v>
      </c>
      <c r="AF91" s="197">
        <v>0</v>
      </c>
      <c r="AG91" s="197">
        <v>30.85</v>
      </c>
      <c r="AH91" s="197">
        <v>0</v>
      </c>
      <c r="AI91" s="197">
        <v>0</v>
      </c>
      <c r="AJ91" s="197">
        <v>0</v>
      </c>
      <c r="AK91" s="197">
        <v>50</v>
      </c>
      <c r="AL91" s="197">
        <v>0</v>
      </c>
      <c r="AM91" s="197">
        <v>0</v>
      </c>
      <c r="AN91" s="197">
        <v>0</v>
      </c>
      <c r="AO91" s="197">
        <v>0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</row>
    <row r="92" spans="1:4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100.85</v>
      </c>
      <c r="M92" s="197">
        <v>27.12</v>
      </c>
      <c r="N92" s="197">
        <v>34.81</v>
      </c>
      <c r="O92" s="197">
        <v>0</v>
      </c>
      <c r="P92" s="197">
        <v>19.670000000000002</v>
      </c>
      <c r="Q92" s="197">
        <v>0</v>
      </c>
      <c r="R92" s="197">
        <v>0</v>
      </c>
      <c r="S92" s="197">
        <v>0</v>
      </c>
      <c r="T92" s="197">
        <v>0</v>
      </c>
      <c r="U92" s="197">
        <v>24.05</v>
      </c>
      <c r="V92" s="197">
        <v>0</v>
      </c>
      <c r="W92" s="197">
        <v>0</v>
      </c>
      <c r="X92" s="197">
        <v>43.47</v>
      </c>
      <c r="Y92" s="197">
        <v>0</v>
      </c>
      <c r="Z92" s="197">
        <v>79.739999999999995</v>
      </c>
      <c r="AA92" s="197">
        <v>7.68</v>
      </c>
      <c r="AB92" s="197">
        <v>0</v>
      </c>
      <c r="AC92" s="197">
        <v>15</v>
      </c>
      <c r="AD92" s="197">
        <v>0</v>
      </c>
      <c r="AE92" s="197">
        <v>0</v>
      </c>
      <c r="AF92" s="197">
        <v>0</v>
      </c>
      <c r="AG92" s="197">
        <v>30.85</v>
      </c>
      <c r="AH92" s="197">
        <v>0</v>
      </c>
      <c r="AI92" s="197">
        <v>0</v>
      </c>
      <c r="AJ92" s="197">
        <v>0</v>
      </c>
      <c r="AK92" s="197">
        <v>50</v>
      </c>
      <c r="AL92" s="197">
        <v>0</v>
      </c>
      <c r="AM92" s="197">
        <v>0</v>
      </c>
      <c r="AN92" s="197">
        <v>0</v>
      </c>
      <c r="AO92" s="197">
        <v>0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</row>
    <row r="93" spans="1:4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100.85</v>
      </c>
      <c r="M93" s="197">
        <v>27.12</v>
      </c>
      <c r="N93" s="197">
        <v>34.81</v>
      </c>
      <c r="O93" s="197">
        <v>0</v>
      </c>
      <c r="P93" s="197">
        <v>19.670000000000002</v>
      </c>
      <c r="Q93" s="197">
        <v>0</v>
      </c>
      <c r="R93" s="197">
        <v>0</v>
      </c>
      <c r="S93" s="197">
        <v>0</v>
      </c>
      <c r="T93" s="197">
        <v>0</v>
      </c>
      <c r="U93" s="197">
        <v>24.05</v>
      </c>
      <c r="V93" s="197">
        <v>0</v>
      </c>
      <c r="W93" s="197">
        <v>0</v>
      </c>
      <c r="X93" s="197">
        <v>43.47</v>
      </c>
      <c r="Y93" s="197">
        <v>0</v>
      </c>
      <c r="Z93" s="197">
        <v>79.739999999999995</v>
      </c>
      <c r="AA93" s="197">
        <v>7.68</v>
      </c>
      <c r="AB93" s="197">
        <v>0</v>
      </c>
      <c r="AC93" s="197">
        <v>15</v>
      </c>
      <c r="AD93" s="197">
        <v>0</v>
      </c>
      <c r="AE93" s="197">
        <v>0</v>
      </c>
      <c r="AF93" s="197">
        <v>0</v>
      </c>
      <c r="AG93" s="197">
        <v>30.85</v>
      </c>
      <c r="AH93" s="197">
        <v>0</v>
      </c>
      <c r="AI93" s="197">
        <v>0</v>
      </c>
      <c r="AJ93" s="197">
        <v>0</v>
      </c>
      <c r="AK93" s="197">
        <v>50</v>
      </c>
      <c r="AL93" s="197">
        <v>0</v>
      </c>
      <c r="AM93" s="197">
        <v>0</v>
      </c>
      <c r="AN93" s="197">
        <v>0</v>
      </c>
      <c r="AO93" s="197">
        <v>0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</row>
    <row r="94" spans="1:4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100.85</v>
      </c>
      <c r="M94" s="197">
        <v>27.12</v>
      </c>
      <c r="N94" s="197">
        <v>34.81</v>
      </c>
      <c r="O94" s="197">
        <v>0</v>
      </c>
      <c r="P94" s="197">
        <v>19.670000000000002</v>
      </c>
      <c r="Q94" s="197">
        <v>0</v>
      </c>
      <c r="R94" s="197">
        <v>0</v>
      </c>
      <c r="S94" s="197">
        <v>0</v>
      </c>
      <c r="T94" s="197">
        <v>0</v>
      </c>
      <c r="U94" s="197">
        <v>24.05</v>
      </c>
      <c r="V94" s="197">
        <v>0</v>
      </c>
      <c r="W94" s="197">
        <v>0</v>
      </c>
      <c r="X94" s="197">
        <v>43.47</v>
      </c>
      <c r="Y94" s="197">
        <v>0</v>
      </c>
      <c r="Z94" s="197">
        <v>79.739999999999995</v>
      </c>
      <c r="AA94" s="197">
        <v>7.68</v>
      </c>
      <c r="AB94" s="197">
        <v>0</v>
      </c>
      <c r="AC94" s="197">
        <v>15</v>
      </c>
      <c r="AD94" s="197">
        <v>0</v>
      </c>
      <c r="AE94" s="197">
        <v>0</v>
      </c>
      <c r="AF94" s="197">
        <v>0</v>
      </c>
      <c r="AG94" s="197">
        <v>30.85</v>
      </c>
      <c r="AH94" s="197">
        <v>0</v>
      </c>
      <c r="AI94" s="197">
        <v>0</v>
      </c>
      <c r="AJ94" s="197">
        <v>0</v>
      </c>
      <c r="AK94" s="197">
        <v>50</v>
      </c>
      <c r="AL94" s="197">
        <v>0</v>
      </c>
      <c r="AM94" s="197">
        <v>0</v>
      </c>
      <c r="AN94" s="197">
        <v>0</v>
      </c>
      <c r="AO94" s="197">
        <v>0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</row>
    <row r="95" spans="1:4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4.9000000000000004</v>
      </c>
      <c r="L95" s="197">
        <v>100.85</v>
      </c>
      <c r="M95" s="197">
        <v>27.12</v>
      </c>
      <c r="N95" s="197">
        <v>34.81</v>
      </c>
      <c r="O95" s="197">
        <v>0</v>
      </c>
      <c r="P95" s="197">
        <v>19.670000000000002</v>
      </c>
      <c r="Q95" s="197">
        <v>0</v>
      </c>
      <c r="R95" s="197">
        <v>0</v>
      </c>
      <c r="S95" s="197">
        <v>3.72</v>
      </c>
      <c r="T95" s="197">
        <v>0</v>
      </c>
      <c r="U95" s="197">
        <v>24.05</v>
      </c>
      <c r="V95" s="197">
        <v>0</v>
      </c>
      <c r="W95" s="197">
        <v>0</v>
      </c>
      <c r="X95" s="197">
        <v>43.47</v>
      </c>
      <c r="Y95" s="197">
        <v>0</v>
      </c>
      <c r="Z95" s="197">
        <v>79.739999999999995</v>
      </c>
      <c r="AA95" s="197">
        <v>7.68</v>
      </c>
      <c r="AB95" s="197">
        <v>0</v>
      </c>
      <c r="AC95" s="197">
        <v>15</v>
      </c>
      <c r="AD95" s="197">
        <v>0</v>
      </c>
      <c r="AE95" s="197">
        <v>0</v>
      </c>
      <c r="AF95" s="197">
        <v>0</v>
      </c>
      <c r="AG95" s="197">
        <v>30.85</v>
      </c>
      <c r="AH95" s="197">
        <v>0</v>
      </c>
      <c r="AI95" s="197">
        <v>0</v>
      </c>
      <c r="AJ95" s="197">
        <v>0</v>
      </c>
      <c r="AK95" s="197">
        <v>50</v>
      </c>
      <c r="AL95" s="197">
        <v>0</v>
      </c>
      <c r="AM95" s="197">
        <v>0</v>
      </c>
      <c r="AN95" s="197">
        <v>0</v>
      </c>
      <c r="AO95" s="197">
        <v>0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</row>
    <row r="96" spans="1:4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100.85</v>
      </c>
      <c r="M96" s="197">
        <v>27.12</v>
      </c>
      <c r="N96" s="197">
        <v>34.81</v>
      </c>
      <c r="O96" s="197">
        <v>0</v>
      </c>
      <c r="P96" s="197">
        <v>19.670000000000002</v>
      </c>
      <c r="Q96" s="197">
        <v>0</v>
      </c>
      <c r="R96" s="197">
        <v>0</v>
      </c>
      <c r="S96" s="197">
        <v>3.72</v>
      </c>
      <c r="T96" s="197">
        <v>0</v>
      </c>
      <c r="U96" s="197">
        <v>24.05</v>
      </c>
      <c r="V96" s="197">
        <v>0</v>
      </c>
      <c r="W96" s="197">
        <v>0</v>
      </c>
      <c r="X96" s="197">
        <v>43.47</v>
      </c>
      <c r="Y96" s="197">
        <v>0</v>
      </c>
      <c r="Z96" s="197">
        <v>67.239999999999995</v>
      </c>
      <c r="AA96" s="197">
        <v>7.68</v>
      </c>
      <c r="AB96" s="197">
        <v>0</v>
      </c>
      <c r="AC96" s="197">
        <v>15</v>
      </c>
      <c r="AD96" s="197">
        <v>0</v>
      </c>
      <c r="AE96" s="197">
        <v>0</v>
      </c>
      <c r="AF96" s="197">
        <v>0</v>
      </c>
      <c r="AG96" s="197">
        <v>30.85</v>
      </c>
      <c r="AH96" s="197">
        <v>0</v>
      </c>
      <c r="AI96" s="197">
        <v>0</v>
      </c>
      <c r="AJ96" s="197">
        <v>0</v>
      </c>
      <c r="AK96" s="197">
        <v>50</v>
      </c>
      <c r="AL96" s="197">
        <v>0</v>
      </c>
      <c r="AM96" s="197">
        <v>0</v>
      </c>
      <c r="AN96" s="197">
        <v>0</v>
      </c>
      <c r="AO96" s="197">
        <v>0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</row>
    <row r="97" spans="1:4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4.9000000000000004</v>
      </c>
      <c r="L97" s="197">
        <v>100.85</v>
      </c>
      <c r="M97" s="197">
        <v>27.12</v>
      </c>
      <c r="N97" s="197">
        <v>34.81</v>
      </c>
      <c r="O97" s="197">
        <v>0</v>
      </c>
      <c r="P97" s="197">
        <v>19.670000000000002</v>
      </c>
      <c r="Q97" s="197">
        <v>0</v>
      </c>
      <c r="R97" s="197">
        <v>0</v>
      </c>
      <c r="S97" s="197">
        <v>3.91</v>
      </c>
      <c r="T97" s="197">
        <v>0</v>
      </c>
      <c r="U97" s="197">
        <v>24.05</v>
      </c>
      <c r="V97" s="197">
        <v>0</v>
      </c>
      <c r="W97" s="197">
        <v>0</v>
      </c>
      <c r="X97" s="197">
        <v>43.47</v>
      </c>
      <c r="Y97" s="197">
        <v>0</v>
      </c>
      <c r="Z97" s="197">
        <v>42.26</v>
      </c>
      <c r="AA97" s="197">
        <v>7.68</v>
      </c>
      <c r="AB97" s="197">
        <v>0</v>
      </c>
      <c r="AC97" s="197">
        <v>15</v>
      </c>
      <c r="AD97" s="197">
        <v>0</v>
      </c>
      <c r="AE97" s="197">
        <v>0</v>
      </c>
      <c r="AF97" s="197">
        <v>0</v>
      </c>
      <c r="AG97" s="197">
        <v>30.85</v>
      </c>
      <c r="AH97" s="197">
        <v>0</v>
      </c>
      <c r="AI97" s="197">
        <v>0</v>
      </c>
      <c r="AJ97" s="197">
        <v>0</v>
      </c>
      <c r="AK97" s="197">
        <v>50</v>
      </c>
      <c r="AL97" s="197">
        <v>0</v>
      </c>
      <c r="AM97" s="197">
        <v>0</v>
      </c>
      <c r="AN97" s="197">
        <v>0</v>
      </c>
      <c r="AO97" s="197">
        <v>0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</row>
    <row r="98" spans="1:4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4.9000000000000004</v>
      </c>
      <c r="L98" s="197">
        <v>100.85</v>
      </c>
      <c r="M98" s="197">
        <v>27.12</v>
      </c>
      <c r="N98" s="197">
        <v>34.81</v>
      </c>
      <c r="O98" s="197">
        <v>0</v>
      </c>
      <c r="P98" s="197">
        <v>19.670000000000002</v>
      </c>
      <c r="Q98" s="197">
        <v>0</v>
      </c>
      <c r="R98" s="197">
        <v>0</v>
      </c>
      <c r="S98" s="197">
        <v>3.91</v>
      </c>
      <c r="T98" s="197">
        <v>0</v>
      </c>
      <c r="U98" s="197">
        <v>24.05</v>
      </c>
      <c r="V98" s="197">
        <v>0</v>
      </c>
      <c r="W98" s="197">
        <v>0</v>
      </c>
      <c r="X98" s="197">
        <v>19.21</v>
      </c>
      <c r="Y98" s="197">
        <v>0</v>
      </c>
      <c r="Z98" s="197">
        <v>42.26</v>
      </c>
      <c r="AA98" s="197">
        <v>7.68</v>
      </c>
      <c r="AB98" s="197">
        <v>0</v>
      </c>
      <c r="AC98" s="197">
        <v>15</v>
      </c>
      <c r="AD98" s="197">
        <v>0</v>
      </c>
      <c r="AE98" s="197">
        <v>0</v>
      </c>
      <c r="AF98" s="197">
        <v>0</v>
      </c>
      <c r="AG98" s="197">
        <v>30.85</v>
      </c>
      <c r="AH98" s="197">
        <v>0</v>
      </c>
      <c r="AI98" s="197">
        <v>0</v>
      </c>
      <c r="AJ98" s="197">
        <v>0</v>
      </c>
      <c r="AK98" s="197">
        <v>50.18</v>
      </c>
      <c r="AL98" s="197">
        <v>0</v>
      </c>
      <c r="AM98" s="197">
        <v>0</v>
      </c>
      <c r="AN98" s="197">
        <v>0</v>
      </c>
      <c r="AO98" s="197">
        <v>0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0.16295499999999996</v>
      </c>
      <c r="L99">
        <f t="shared" si="0"/>
        <v>3.4193650000000022</v>
      </c>
      <c r="M99">
        <f t="shared" si="0"/>
        <v>0.65543999999999847</v>
      </c>
      <c r="N99">
        <f t="shared" si="0"/>
        <v>0.83543999999999896</v>
      </c>
      <c r="O99">
        <f t="shared" si="0"/>
        <v>0</v>
      </c>
      <c r="P99">
        <f t="shared" si="0"/>
        <v>0.4816350000000002</v>
      </c>
      <c r="Q99">
        <f t="shared" si="0"/>
        <v>9.4615000000000074E-2</v>
      </c>
      <c r="R99">
        <f t="shared" si="0"/>
        <v>0.21274000000000001</v>
      </c>
      <c r="S99">
        <f t="shared" si="0"/>
        <v>0.14220999999999975</v>
      </c>
      <c r="T99">
        <f t="shared" si="0"/>
        <v>0</v>
      </c>
      <c r="U99">
        <f t="shared" si="0"/>
        <v>0.57719999999999982</v>
      </c>
      <c r="V99">
        <f t="shared" si="0"/>
        <v>0</v>
      </c>
      <c r="W99">
        <f t="shared" si="0"/>
        <v>0</v>
      </c>
      <c r="X99">
        <f t="shared" si="0"/>
        <v>0.89438749999999845</v>
      </c>
      <c r="Y99">
        <f t="shared" si="0"/>
        <v>0</v>
      </c>
      <c r="Z99">
        <f t="shared" si="0"/>
        <v>1.6654049999999969</v>
      </c>
      <c r="AA99">
        <f t="shared" si="0"/>
        <v>0.46574249999999984</v>
      </c>
      <c r="AB99">
        <f t="shared" si="0"/>
        <v>0</v>
      </c>
      <c r="AC99">
        <f t="shared" si="0"/>
        <v>0.34779499999999941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0.74378749999999894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1.4978150000000003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0.18463000000000004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44593</v>
      </c>
      <c r="B1" s="105" t="s">
        <v>200</v>
      </c>
      <c r="C1" s="201" t="s">
        <v>308</v>
      </c>
      <c r="D1" s="202"/>
      <c r="E1" s="202"/>
      <c r="F1" s="202"/>
      <c r="G1" s="202"/>
      <c r="H1" s="202"/>
      <c r="I1" s="202"/>
      <c r="J1" s="202"/>
      <c r="K1" s="203"/>
      <c r="L1" s="201" t="s">
        <v>307</v>
      </c>
      <c r="M1" s="204" t="s">
        <v>142</v>
      </c>
      <c r="O1" s="205" t="s">
        <v>309</v>
      </c>
      <c r="P1" s="205"/>
      <c r="Q1" s="205"/>
      <c r="R1" s="205"/>
      <c r="S1" s="205"/>
      <c r="U1" t="s">
        <v>313</v>
      </c>
      <c r="V1" s="206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1"/>
      <c r="M2" s="20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06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2.08</v>
      </c>
      <c r="AD3" s="197">
        <v>0</v>
      </c>
      <c r="AE3" s="197">
        <v>0</v>
      </c>
      <c r="AF3" s="197">
        <v>0</v>
      </c>
      <c r="AG3" s="197">
        <v>47.87</v>
      </c>
      <c r="AH3" s="197">
        <v>0</v>
      </c>
      <c r="AI3" s="197">
        <v>0</v>
      </c>
      <c r="AJ3" s="197">
        <v>0</v>
      </c>
      <c r="AK3" s="197">
        <v>28</v>
      </c>
      <c r="AL3" s="197">
        <v>0</v>
      </c>
      <c r="AM3" s="197">
        <v>0</v>
      </c>
      <c r="AN3" s="197">
        <v>0</v>
      </c>
      <c r="AO3" s="197">
        <v>0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</row>
    <row r="4" spans="1:4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2.08</v>
      </c>
      <c r="AD4" s="197">
        <v>0</v>
      </c>
      <c r="AE4" s="197">
        <v>0</v>
      </c>
      <c r="AF4" s="197">
        <v>0</v>
      </c>
      <c r="AG4" s="197">
        <v>47.87</v>
      </c>
      <c r="AH4" s="197">
        <v>0</v>
      </c>
      <c r="AI4" s="197">
        <v>0</v>
      </c>
      <c r="AJ4" s="197">
        <v>0</v>
      </c>
      <c r="AK4" s="197">
        <v>28</v>
      </c>
      <c r="AL4" s="197">
        <v>0</v>
      </c>
      <c r="AM4" s="197">
        <v>0</v>
      </c>
      <c r="AN4" s="197">
        <v>0</v>
      </c>
      <c r="AO4" s="197">
        <v>0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</row>
    <row r="5" spans="1:4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2.08</v>
      </c>
      <c r="AD5" s="197">
        <v>0</v>
      </c>
      <c r="AE5" s="197">
        <v>0</v>
      </c>
      <c r="AF5" s="197">
        <v>0</v>
      </c>
      <c r="AG5" s="197">
        <v>47.87</v>
      </c>
      <c r="AH5" s="197">
        <v>0</v>
      </c>
      <c r="AI5" s="197">
        <v>0</v>
      </c>
      <c r="AJ5" s="197">
        <v>0</v>
      </c>
      <c r="AK5" s="197">
        <v>28</v>
      </c>
      <c r="AL5" s="197">
        <v>0</v>
      </c>
      <c r="AM5" s="197">
        <v>0</v>
      </c>
      <c r="AN5" s="197">
        <v>0</v>
      </c>
      <c r="AO5" s="197">
        <v>0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</row>
    <row r="6" spans="1:4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2.08</v>
      </c>
      <c r="AD6" s="197">
        <v>0</v>
      </c>
      <c r="AE6" s="197">
        <v>0</v>
      </c>
      <c r="AF6" s="197">
        <v>0</v>
      </c>
      <c r="AG6" s="197">
        <v>47.87</v>
      </c>
      <c r="AH6" s="197">
        <v>0</v>
      </c>
      <c r="AI6" s="197">
        <v>0</v>
      </c>
      <c r="AJ6" s="197">
        <v>0</v>
      </c>
      <c r="AK6" s="197">
        <v>28</v>
      </c>
      <c r="AL6" s="197">
        <v>0</v>
      </c>
      <c r="AM6" s="197">
        <v>0</v>
      </c>
      <c r="AN6" s="197">
        <v>0</v>
      </c>
      <c r="AO6" s="197">
        <v>0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</row>
    <row r="7" spans="1:4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2.08</v>
      </c>
      <c r="AD7" s="197">
        <v>0</v>
      </c>
      <c r="AE7" s="197">
        <v>0</v>
      </c>
      <c r="AF7" s="197">
        <v>0</v>
      </c>
      <c r="AG7" s="197">
        <v>47.87</v>
      </c>
      <c r="AH7" s="197">
        <v>0</v>
      </c>
      <c r="AI7" s="197">
        <v>0</v>
      </c>
      <c r="AJ7" s="197">
        <v>0</v>
      </c>
      <c r="AK7" s="197">
        <v>28</v>
      </c>
      <c r="AL7" s="197">
        <v>0</v>
      </c>
      <c r="AM7" s="197">
        <v>0</v>
      </c>
      <c r="AN7" s="197">
        <v>0</v>
      </c>
      <c r="AO7" s="197">
        <v>0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</row>
    <row r="8" spans="1:4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2.08</v>
      </c>
      <c r="AD8" s="197">
        <v>0</v>
      </c>
      <c r="AE8" s="197">
        <v>0</v>
      </c>
      <c r="AF8" s="197">
        <v>0</v>
      </c>
      <c r="AG8" s="197">
        <v>47.87</v>
      </c>
      <c r="AH8" s="197">
        <v>0</v>
      </c>
      <c r="AI8" s="197">
        <v>0</v>
      </c>
      <c r="AJ8" s="197">
        <v>0</v>
      </c>
      <c r="AK8" s="197">
        <v>28</v>
      </c>
      <c r="AL8" s="197">
        <v>0</v>
      </c>
      <c r="AM8" s="197">
        <v>0</v>
      </c>
      <c r="AN8" s="197">
        <v>0</v>
      </c>
      <c r="AO8" s="197">
        <v>0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</row>
    <row r="9" spans="1:4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2.08</v>
      </c>
      <c r="AD9" s="197">
        <v>0</v>
      </c>
      <c r="AE9" s="197">
        <v>0</v>
      </c>
      <c r="AF9" s="197">
        <v>0</v>
      </c>
      <c r="AG9" s="197">
        <v>48.78</v>
      </c>
      <c r="AH9" s="197">
        <v>0</v>
      </c>
      <c r="AI9" s="197">
        <v>0</v>
      </c>
      <c r="AJ9" s="197">
        <v>0</v>
      </c>
      <c r="AK9" s="197">
        <v>28</v>
      </c>
      <c r="AL9" s="197">
        <v>0</v>
      </c>
      <c r="AM9" s="197">
        <v>0</v>
      </c>
      <c r="AN9" s="197">
        <v>0</v>
      </c>
      <c r="AO9" s="197">
        <v>0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</row>
    <row r="10" spans="1:4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2.08</v>
      </c>
      <c r="AD10" s="197">
        <v>0</v>
      </c>
      <c r="AE10" s="197">
        <v>0</v>
      </c>
      <c r="AF10" s="197">
        <v>0</v>
      </c>
      <c r="AG10" s="197">
        <v>47.87</v>
      </c>
      <c r="AH10" s="197">
        <v>0</v>
      </c>
      <c r="AI10" s="197">
        <v>0</v>
      </c>
      <c r="AJ10" s="197">
        <v>0</v>
      </c>
      <c r="AK10" s="197">
        <v>28</v>
      </c>
      <c r="AL10" s="197">
        <v>0</v>
      </c>
      <c r="AM10" s="197">
        <v>0</v>
      </c>
      <c r="AN10" s="197">
        <v>0</v>
      </c>
      <c r="AO10" s="197">
        <v>0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</row>
    <row r="11" spans="1:4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2.08</v>
      </c>
      <c r="AD11" s="197">
        <v>0</v>
      </c>
      <c r="AE11" s="197">
        <v>0</v>
      </c>
      <c r="AF11" s="197">
        <v>0</v>
      </c>
      <c r="AG11" s="197">
        <v>47.87</v>
      </c>
      <c r="AH11" s="197">
        <v>0</v>
      </c>
      <c r="AI11" s="197">
        <v>0</v>
      </c>
      <c r="AJ11" s="197">
        <v>0</v>
      </c>
      <c r="AK11" s="197">
        <v>28</v>
      </c>
      <c r="AL11" s="197">
        <v>0</v>
      </c>
      <c r="AM11" s="197">
        <v>0</v>
      </c>
      <c r="AN11" s="197">
        <v>0</v>
      </c>
      <c r="AO11" s="197">
        <v>0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</row>
    <row r="12" spans="1:4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2.08</v>
      </c>
      <c r="AD12" s="197">
        <v>0</v>
      </c>
      <c r="AE12" s="197">
        <v>0</v>
      </c>
      <c r="AF12" s="197">
        <v>0</v>
      </c>
      <c r="AG12" s="197">
        <v>47.87</v>
      </c>
      <c r="AH12" s="197">
        <v>0</v>
      </c>
      <c r="AI12" s="197">
        <v>0</v>
      </c>
      <c r="AJ12" s="197">
        <v>0</v>
      </c>
      <c r="AK12" s="197">
        <v>28</v>
      </c>
      <c r="AL12" s="197">
        <v>0</v>
      </c>
      <c r="AM12" s="197">
        <v>0</v>
      </c>
      <c r="AN12" s="197">
        <v>0</v>
      </c>
      <c r="AO12" s="197">
        <v>0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</row>
    <row r="13" spans="1:4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2.08</v>
      </c>
      <c r="AD13" s="197">
        <v>0</v>
      </c>
      <c r="AE13" s="197">
        <v>0</v>
      </c>
      <c r="AF13" s="197">
        <v>0</v>
      </c>
      <c r="AG13" s="197">
        <v>47.87</v>
      </c>
      <c r="AH13" s="197">
        <v>0</v>
      </c>
      <c r="AI13" s="197">
        <v>0</v>
      </c>
      <c r="AJ13" s="197">
        <v>0</v>
      </c>
      <c r="AK13" s="197">
        <v>28</v>
      </c>
      <c r="AL13" s="197">
        <v>0</v>
      </c>
      <c r="AM13" s="197">
        <v>0</v>
      </c>
      <c r="AN13" s="197">
        <v>0</v>
      </c>
      <c r="AO13" s="197">
        <v>0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</row>
    <row r="14" spans="1:4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2.08</v>
      </c>
      <c r="AD14" s="197">
        <v>0</v>
      </c>
      <c r="AE14" s="197">
        <v>0</v>
      </c>
      <c r="AF14" s="197">
        <v>0</v>
      </c>
      <c r="AG14" s="197">
        <v>47.87</v>
      </c>
      <c r="AH14" s="197">
        <v>0</v>
      </c>
      <c r="AI14" s="197">
        <v>0</v>
      </c>
      <c r="AJ14" s="197">
        <v>0</v>
      </c>
      <c r="AK14" s="197">
        <v>28</v>
      </c>
      <c r="AL14" s="197">
        <v>0</v>
      </c>
      <c r="AM14" s="197">
        <v>0</v>
      </c>
      <c r="AN14" s="197">
        <v>0</v>
      </c>
      <c r="AO14" s="197">
        <v>0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</row>
    <row r="15" spans="1:4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2.08</v>
      </c>
      <c r="AD15" s="197">
        <v>0</v>
      </c>
      <c r="AE15" s="197">
        <v>0</v>
      </c>
      <c r="AF15" s="197">
        <v>0</v>
      </c>
      <c r="AG15" s="197">
        <v>48.78</v>
      </c>
      <c r="AH15" s="197">
        <v>0</v>
      </c>
      <c r="AI15" s="197">
        <v>0</v>
      </c>
      <c r="AJ15" s="197">
        <v>0</v>
      </c>
      <c r="AK15" s="197">
        <v>28</v>
      </c>
      <c r="AL15" s="197">
        <v>0</v>
      </c>
      <c r="AM15" s="197">
        <v>0</v>
      </c>
      <c r="AN15" s="197">
        <v>0</v>
      </c>
      <c r="AO15" s="197">
        <v>0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</row>
    <row r="16" spans="1:4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2.08</v>
      </c>
      <c r="AD16" s="197">
        <v>0</v>
      </c>
      <c r="AE16" s="197">
        <v>0</v>
      </c>
      <c r="AF16" s="197">
        <v>0</v>
      </c>
      <c r="AG16" s="197">
        <v>47.87</v>
      </c>
      <c r="AH16" s="197">
        <v>0</v>
      </c>
      <c r="AI16" s="197">
        <v>0</v>
      </c>
      <c r="AJ16" s="197">
        <v>0</v>
      </c>
      <c r="AK16" s="197">
        <v>28</v>
      </c>
      <c r="AL16" s="197">
        <v>0</v>
      </c>
      <c r="AM16" s="197">
        <v>0</v>
      </c>
      <c r="AN16" s="197">
        <v>0</v>
      </c>
      <c r="AO16" s="197">
        <v>0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</row>
    <row r="17" spans="1:4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2.08</v>
      </c>
      <c r="AD17" s="197">
        <v>0</v>
      </c>
      <c r="AE17" s="197">
        <v>0</v>
      </c>
      <c r="AF17" s="197">
        <v>0</v>
      </c>
      <c r="AG17" s="197">
        <v>47.87</v>
      </c>
      <c r="AH17" s="197">
        <v>0</v>
      </c>
      <c r="AI17" s="197">
        <v>0</v>
      </c>
      <c r="AJ17" s="197">
        <v>0</v>
      </c>
      <c r="AK17" s="197">
        <v>28</v>
      </c>
      <c r="AL17" s="197">
        <v>0</v>
      </c>
      <c r="AM17" s="197">
        <v>0</v>
      </c>
      <c r="AN17" s="197">
        <v>0</v>
      </c>
      <c r="AO17" s="197">
        <v>0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</row>
    <row r="18" spans="1:4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2.08</v>
      </c>
      <c r="AD18" s="197">
        <v>0</v>
      </c>
      <c r="AE18" s="197">
        <v>0</v>
      </c>
      <c r="AF18" s="197">
        <v>0</v>
      </c>
      <c r="AG18" s="197">
        <v>47.87</v>
      </c>
      <c r="AH18" s="197">
        <v>0</v>
      </c>
      <c r="AI18" s="197">
        <v>0</v>
      </c>
      <c r="AJ18" s="197">
        <v>0</v>
      </c>
      <c r="AK18" s="197">
        <v>28</v>
      </c>
      <c r="AL18" s="197">
        <v>0</v>
      </c>
      <c r="AM18" s="197">
        <v>0</v>
      </c>
      <c r="AN18" s="197">
        <v>0</v>
      </c>
      <c r="AO18" s="197">
        <v>0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</row>
    <row r="19" spans="1:4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2.08</v>
      </c>
      <c r="AD19" s="197">
        <v>0</v>
      </c>
      <c r="AE19" s="197">
        <v>0</v>
      </c>
      <c r="AF19" s="197">
        <v>0</v>
      </c>
      <c r="AG19" s="197">
        <v>47.87</v>
      </c>
      <c r="AH19" s="197">
        <v>0</v>
      </c>
      <c r="AI19" s="197">
        <v>0</v>
      </c>
      <c r="AJ19" s="197">
        <v>0</v>
      </c>
      <c r="AK19" s="197">
        <v>28</v>
      </c>
      <c r="AL19" s="197">
        <v>0</v>
      </c>
      <c r="AM19" s="197">
        <v>0</v>
      </c>
      <c r="AN19" s="197">
        <v>0</v>
      </c>
      <c r="AO19" s="197">
        <v>0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</row>
    <row r="20" spans="1:4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2.08</v>
      </c>
      <c r="AD20" s="197">
        <v>0</v>
      </c>
      <c r="AE20" s="197">
        <v>0</v>
      </c>
      <c r="AF20" s="197">
        <v>0</v>
      </c>
      <c r="AG20" s="197">
        <v>47.87</v>
      </c>
      <c r="AH20" s="197">
        <v>0</v>
      </c>
      <c r="AI20" s="197">
        <v>0</v>
      </c>
      <c r="AJ20" s="197">
        <v>0</v>
      </c>
      <c r="AK20" s="197">
        <v>28</v>
      </c>
      <c r="AL20" s="197">
        <v>0</v>
      </c>
      <c r="AM20" s="197">
        <v>0</v>
      </c>
      <c r="AN20" s="197">
        <v>0</v>
      </c>
      <c r="AO20" s="197">
        <v>0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</row>
    <row r="21" spans="1:4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2.08</v>
      </c>
      <c r="AD21" s="197">
        <v>0</v>
      </c>
      <c r="AE21" s="197">
        <v>0</v>
      </c>
      <c r="AF21" s="197">
        <v>0</v>
      </c>
      <c r="AG21" s="197">
        <v>48.78</v>
      </c>
      <c r="AH21" s="197">
        <v>0</v>
      </c>
      <c r="AI21" s="197">
        <v>0</v>
      </c>
      <c r="AJ21" s="197">
        <v>0</v>
      </c>
      <c r="AK21" s="197">
        <v>28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</row>
    <row r="22" spans="1:4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2.08</v>
      </c>
      <c r="AD22" s="197">
        <v>0</v>
      </c>
      <c r="AE22" s="197">
        <v>0</v>
      </c>
      <c r="AF22" s="197">
        <v>0</v>
      </c>
      <c r="AG22" s="197">
        <v>47.87</v>
      </c>
      <c r="AH22" s="197">
        <v>0</v>
      </c>
      <c r="AI22" s="197">
        <v>0</v>
      </c>
      <c r="AJ22" s="197">
        <v>0</v>
      </c>
      <c r="AK22" s="197">
        <v>28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</row>
    <row r="23" spans="1:4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2.08</v>
      </c>
      <c r="AD23" s="197">
        <v>0</v>
      </c>
      <c r="AE23" s="197">
        <v>0</v>
      </c>
      <c r="AF23" s="197">
        <v>0</v>
      </c>
      <c r="AG23" s="197">
        <v>47.87</v>
      </c>
      <c r="AH23" s="197">
        <v>0</v>
      </c>
      <c r="AI23" s="197">
        <v>0</v>
      </c>
      <c r="AJ23" s="197">
        <v>0</v>
      </c>
      <c r="AK23" s="197">
        <v>28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</row>
    <row r="24" spans="1:4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2.08</v>
      </c>
      <c r="AD24" s="197">
        <v>0</v>
      </c>
      <c r="AE24" s="197">
        <v>0</v>
      </c>
      <c r="AF24" s="197">
        <v>0</v>
      </c>
      <c r="AG24" s="197">
        <v>47.87</v>
      </c>
      <c r="AH24" s="197">
        <v>0</v>
      </c>
      <c r="AI24" s="197">
        <v>0</v>
      </c>
      <c r="AJ24" s="197">
        <v>0</v>
      </c>
      <c r="AK24" s="197">
        <v>28</v>
      </c>
      <c r="AL24" s="197">
        <v>0</v>
      </c>
      <c r="AM24" s="197">
        <v>0</v>
      </c>
      <c r="AN24" s="197">
        <v>0</v>
      </c>
      <c r="AO24" s="197">
        <v>0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</row>
    <row r="25" spans="1:4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2.08</v>
      </c>
      <c r="AD25" s="197">
        <v>0</v>
      </c>
      <c r="AE25" s="197">
        <v>0</v>
      </c>
      <c r="AF25" s="197">
        <v>0</v>
      </c>
      <c r="AG25" s="197">
        <v>47.87</v>
      </c>
      <c r="AH25" s="197">
        <v>0</v>
      </c>
      <c r="AI25" s="197">
        <v>0</v>
      </c>
      <c r="AJ25" s="197">
        <v>0</v>
      </c>
      <c r="AK25" s="197">
        <v>28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</row>
    <row r="26" spans="1:4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2</v>
      </c>
      <c r="AD26" s="197">
        <v>0</v>
      </c>
      <c r="AE26" s="197">
        <v>0</v>
      </c>
      <c r="AF26" s="197">
        <v>0</v>
      </c>
      <c r="AG26" s="197">
        <v>47.87</v>
      </c>
      <c r="AH26" s="197">
        <v>0</v>
      </c>
      <c r="AI26" s="197">
        <v>0</v>
      </c>
      <c r="AJ26" s="197">
        <v>0</v>
      </c>
      <c r="AK26" s="197">
        <v>28</v>
      </c>
      <c r="AL26" s="197">
        <v>0</v>
      </c>
      <c r="AM26" s="197">
        <v>0</v>
      </c>
      <c r="AN26" s="197">
        <v>0</v>
      </c>
      <c r="AO26" s="197">
        <v>0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</row>
    <row r="27" spans="1:4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2</v>
      </c>
      <c r="AD27" s="197">
        <v>0</v>
      </c>
      <c r="AE27" s="197">
        <v>0</v>
      </c>
      <c r="AF27" s="197">
        <v>0</v>
      </c>
      <c r="AG27" s="197">
        <v>48.78</v>
      </c>
      <c r="AH27" s="197">
        <v>0</v>
      </c>
      <c r="AI27" s="197">
        <v>0</v>
      </c>
      <c r="AJ27" s="197">
        <v>0</v>
      </c>
      <c r="AK27" s="197">
        <v>28</v>
      </c>
      <c r="AL27" s="197">
        <v>0</v>
      </c>
      <c r="AM27" s="197">
        <v>0</v>
      </c>
      <c r="AN27" s="197">
        <v>0</v>
      </c>
      <c r="AO27" s="197">
        <v>0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</row>
    <row r="28" spans="1:4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2</v>
      </c>
      <c r="AD28" s="197">
        <v>0</v>
      </c>
      <c r="AE28" s="197">
        <v>0</v>
      </c>
      <c r="AF28" s="197">
        <v>0</v>
      </c>
      <c r="AG28" s="197">
        <v>47.87</v>
      </c>
      <c r="AH28" s="197">
        <v>0</v>
      </c>
      <c r="AI28" s="197">
        <v>0</v>
      </c>
      <c r="AJ28" s="197">
        <v>0</v>
      </c>
      <c r="AK28" s="197">
        <v>28</v>
      </c>
      <c r="AL28" s="197">
        <v>0</v>
      </c>
      <c r="AM28" s="197">
        <v>0</v>
      </c>
      <c r="AN28" s="197">
        <v>0</v>
      </c>
      <c r="AO28" s="197">
        <v>0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</row>
    <row r="29" spans="1:4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2</v>
      </c>
      <c r="AD29" s="197">
        <v>0</v>
      </c>
      <c r="AE29" s="197">
        <v>0</v>
      </c>
      <c r="AF29" s="197">
        <v>0</v>
      </c>
      <c r="AG29" s="197">
        <v>47.87</v>
      </c>
      <c r="AH29" s="197">
        <v>0</v>
      </c>
      <c r="AI29" s="197">
        <v>0</v>
      </c>
      <c r="AJ29" s="197">
        <v>0</v>
      </c>
      <c r="AK29" s="197">
        <v>28</v>
      </c>
      <c r="AL29" s="197">
        <v>0</v>
      </c>
      <c r="AM29" s="197">
        <v>0</v>
      </c>
      <c r="AN29" s="197">
        <v>0</v>
      </c>
      <c r="AO29" s="197">
        <v>0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</row>
    <row r="30" spans="1:4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2</v>
      </c>
      <c r="AD30" s="197">
        <v>0</v>
      </c>
      <c r="AE30" s="197">
        <v>0</v>
      </c>
      <c r="AF30" s="197">
        <v>0</v>
      </c>
      <c r="AG30" s="197">
        <v>47.87</v>
      </c>
      <c r="AH30" s="197">
        <v>0</v>
      </c>
      <c r="AI30" s="197">
        <v>0</v>
      </c>
      <c r="AJ30" s="197">
        <v>0</v>
      </c>
      <c r="AK30" s="197">
        <v>28</v>
      </c>
      <c r="AL30" s="197">
        <v>0</v>
      </c>
      <c r="AM30" s="197">
        <v>0</v>
      </c>
      <c r="AN30" s="197">
        <v>0</v>
      </c>
      <c r="AO30" s="197">
        <v>0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</row>
    <row r="31" spans="1:4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2</v>
      </c>
      <c r="AD31" s="197">
        <v>0</v>
      </c>
      <c r="AE31" s="197">
        <v>0</v>
      </c>
      <c r="AF31" s="197">
        <v>0</v>
      </c>
      <c r="AG31" s="197">
        <v>48.48</v>
      </c>
      <c r="AH31" s="197">
        <v>0</v>
      </c>
      <c r="AI31" s="197">
        <v>0</v>
      </c>
      <c r="AJ31" s="197">
        <v>0</v>
      </c>
      <c r="AK31" s="197">
        <v>27.54</v>
      </c>
      <c r="AL31" s="197">
        <v>0</v>
      </c>
      <c r="AM31" s="197">
        <v>0</v>
      </c>
      <c r="AN31" s="197">
        <v>0</v>
      </c>
      <c r="AO31" s="197">
        <v>0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</row>
    <row r="32" spans="1:4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2</v>
      </c>
      <c r="AD32" s="197">
        <v>0</v>
      </c>
      <c r="AE32" s="197">
        <v>0</v>
      </c>
      <c r="AF32" s="197">
        <v>0</v>
      </c>
      <c r="AG32" s="197">
        <v>48.48</v>
      </c>
      <c r="AH32" s="197">
        <v>0</v>
      </c>
      <c r="AI32" s="197">
        <v>0</v>
      </c>
      <c r="AJ32" s="197">
        <v>0</v>
      </c>
      <c r="AK32" s="197">
        <v>28</v>
      </c>
      <c r="AL32" s="197">
        <v>0</v>
      </c>
      <c r="AM32" s="197">
        <v>0</v>
      </c>
      <c r="AN32" s="197">
        <v>0</v>
      </c>
      <c r="AO32" s="197">
        <v>0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</row>
    <row r="33" spans="1:4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2</v>
      </c>
      <c r="AD33" s="197">
        <v>0</v>
      </c>
      <c r="AE33" s="197">
        <v>0</v>
      </c>
      <c r="AF33" s="197">
        <v>0</v>
      </c>
      <c r="AG33" s="197">
        <v>49.09</v>
      </c>
      <c r="AH33" s="197">
        <v>0</v>
      </c>
      <c r="AI33" s="197">
        <v>0</v>
      </c>
      <c r="AJ33" s="197">
        <v>0</v>
      </c>
      <c r="AK33" s="197">
        <v>27.82</v>
      </c>
      <c r="AL33" s="197">
        <v>0</v>
      </c>
      <c r="AM33" s="197">
        <v>0</v>
      </c>
      <c r="AN33" s="197">
        <v>0</v>
      </c>
      <c r="AO33" s="197">
        <v>0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</row>
    <row r="34" spans="1:4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2</v>
      </c>
      <c r="AD34" s="197">
        <v>0</v>
      </c>
      <c r="AE34" s="197">
        <v>0</v>
      </c>
      <c r="AF34" s="197">
        <v>0</v>
      </c>
      <c r="AG34" s="197">
        <v>47.87</v>
      </c>
      <c r="AH34" s="197">
        <v>0</v>
      </c>
      <c r="AI34" s="197">
        <v>0</v>
      </c>
      <c r="AJ34" s="197">
        <v>0</v>
      </c>
      <c r="AK34" s="197">
        <v>27.73</v>
      </c>
      <c r="AL34" s="197">
        <v>0</v>
      </c>
      <c r="AM34" s="197">
        <v>0</v>
      </c>
      <c r="AN34" s="197">
        <v>0</v>
      </c>
      <c r="AO34" s="197">
        <v>0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</row>
    <row r="35" spans="1:4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1.95</v>
      </c>
      <c r="AD35" s="197">
        <v>0</v>
      </c>
      <c r="AE35" s="197">
        <v>0</v>
      </c>
      <c r="AF35" s="197">
        <v>0</v>
      </c>
      <c r="AG35" s="197">
        <v>48.48</v>
      </c>
      <c r="AH35" s="197">
        <v>0</v>
      </c>
      <c r="AI35" s="197">
        <v>0</v>
      </c>
      <c r="AJ35" s="197">
        <v>0</v>
      </c>
      <c r="AK35" s="197">
        <v>23</v>
      </c>
      <c r="AL35" s="197">
        <v>0</v>
      </c>
      <c r="AM35" s="197">
        <v>0</v>
      </c>
      <c r="AN35" s="197">
        <v>0</v>
      </c>
      <c r="AO35" s="197">
        <v>0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</row>
    <row r="36" spans="1:4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1.95</v>
      </c>
      <c r="AD36" s="197">
        <v>0</v>
      </c>
      <c r="AE36" s="197">
        <v>0</v>
      </c>
      <c r="AF36" s="197">
        <v>0</v>
      </c>
      <c r="AG36" s="197">
        <v>48.48</v>
      </c>
      <c r="AH36" s="197">
        <v>0</v>
      </c>
      <c r="AI36" s="197">
        <v>0</v>
      </c>
      <c r="AJ36" s="197">
        <v>0</v>
      </c>
      <c r="AK36" s="197">
        <v>23</v>
      </c>
      <c r="AL36" s="197">
        <v>0</v>
      </c>
      <c r="AM36" s="197">
        <v>0</v>
      </c>
      <c r="AN36" s="197">
        <v>0</v>
      </c>
      <c r="AO36" s="197">
        <v>0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</row>
    <row r="37" spans="1:4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1.95</v>
      </c>
      <c r="AD37" s="197">
        <v>0</v>
      </c>
      <c r="AE37" s="197">
        <v>0</v>
      </c>
      <c r="AF37" s="197">
        <v>0</v>
      </c>
      <c r="AG37" s="197">
        <v>48.48</v>
      </c>
      <c r="AH37" s="197">
        <v>0</v>
      </c>
      <c r="AI37" s="197">
        <v>0</v>
      </c>
      <c r="AJ37" s="197">
        <v>0</v>
      </c>
      <c r="AK37" s="197">
        <v>22.78</v>
      </c>
      <c r="AL37" s="197">
        <v>0</v>
      </c>
      <c r="AM37" s="197">
        <v>0</v>
      </c>
      <c r="AN37" s="197">
        <v>0</v>
      </c>
      <c r="AO37" s="197">
        <v>0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</row>
    <row r="38" spans="1:4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1.95</v>
      </c>
      <c r="AD38" s="197">
        <v>0</v>
      </c>
      <c r="AE38" s="197">
        <v>0</v>
      </c>
      <c r="AF38" s="197">
        <v>0</v>
      </c>
      <c r="AG38" s="197">
        <v>48.48</v>
      </c>
      <c r="AH38" s="197">
        <v>0</v>
      </c>
      <c r="AI38" s="197">
        <v>0</v>
      </c>
      <c r="AJ38" s="197">
        <v>0</v>
      </c>
      <c r="AK38" s="197">
        <v>23</v>
      </c>
      <c r="AL38" s="197">
        <v>0</v>
      </c>
      <c r="AM38" s="197">
        <v>0</v>
      </c>
      <c r="AN38" s="197">
        <v>0</v>
      </c>
      <c r="AO38" s="197">
        <v>0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</row>
    <row r="39" spans="1:4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1.95</v>
      </c>
      <c r="AD39" s="197">
        <v>0</v>
      </c>
      <c r="AE39" s="197">
        <v>0</v>
      </c>
      <c r="AF39" s="197">
        <v>0</v>
      </c>
      <c r="AG39" s="197">
        <v>49.09</v>
      </c>
      <c r="AH39" s="197">
        <v>0</v>
      </c>
      <c r="AI39" s="197">
        <v>0</v>
      </c>
      <c r="AJ39" s="197">
        <v>0</v>
      </c>
      <c r="AK39" s="197">
        <v>23</v>
      </c>
      <c r="AL39" s="197">
        <v>0</v>
      </c>
      <c r="AM39" s="197">
        <v>0</v>
      </c>
      <c r="AN39" s="197">
        <v>0</v>
      </c>
      <c r="AO39" s="197">
        <v>0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</row>
    <row r="40" spans="1:4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1.95</v>
      </c>
      <c r="AD40" s="197">
        <v>0</v>
      </c>
      <c r="AE40" s="197">
        <v>0</v>
      </c>
      <c r="AF40" s="197">
        <v>0</v>
      </c>
      <c r="AG40" s="197">
        <v>47.87</v>
      </c>
      <c r="AH40" s="197">
        <v>0</v>
      </c>
      <c r="AI40" s="197">
        <v>0</v>
      </c>
      <c r="AJ40" s="197">
        <v>0</v>
      </c>
      <c r="AK40" s="197">
        <v>23</v>
      </c>
      <c r="AL40" s="197">
        <v>0</v>
      </c>
      <c r="AM40" s="197">
        <v>0</v>
      </c>
      <c r="AN40" s="197">
        <v>0</v>
      </c>
      <c r="AO40" s="197">
        <v>0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</row>
    <row r="41" spans="1:4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1.95</v>
      </c>
      <c r="AD41" s="197">
        <v>0</v>
      </c>
      <c r="AE41" s="197">
        <v>0</v>
      </c>
      <c r="AF41" s="197">
        <v>0</v>
      </c>
      <c r="AG41" s="197">
        <v>48.48</v>
      </c>
      <c r="AH41" s="197">
        <v>0</v>
      </c>
      <c r="AI41" s="197">
        <v>0</v>
      </c>
      <c r="AJ41" s="197">
        <v>0</v>
      </c>
      <c r="AK41" s="197">
        <v>23</v>
      </c>
      <c r="AL41" s="197">
        <v>0</v>
      </c>
      <c r="AM41" s="197">
        <v>0</v>
      </c>
      <c r="AN41" s="197">
        <v>0</v>
      </c>
      <c r="AO41" s="197">
        <v>0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</row>
    <row r="42" spans="1:4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1.95</v>
      </c>
      <c r="AD42" s="197">
        <v>0</v>
      </c>
      <c r="AE42" s="197">
        <v>0</v>
      </c>
      <c r="AF42" s="197">
        <v>0</v>
      </c>
      <c r="AG42" s="197">
        <v>48.48</v>
      </c>
      <c r="AH42" s="197">
        <v>0</v>
      </c>
      <c r="AI42" s="197">
        <v>0</v>
      </c>
      <c r="AJ42" s="197">
        <v>0</v>
      </c>
      <c r="AK42" s="197">
        <v>23</v>
      </c>
      <c r="AL42" s="197">
        <v>0</v>
      </c>
      <c r="AM42" s="197">
        <v>0</v>
      </c>
      <c r="AN42" s="197">
        <v>0</v>
      </c>
      <c r="AO42" s="197">
        <v>0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</row>
    <row r="43" spans="1:4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1.95</v>
      </c>
      <c r="AD43" s="197">
        <v>0</v>
      </c>
      <c r="AE43" s="197">
        <v>0</v>
      </c>
      <c r="AF43" s="197">
        <v>0</v>
      </c>
      <c r="AG43" s="197">
        <v>48.48</v>
      </c>
      <c r="AH43" s="197">
        <v>0</v>
      </c>
      <c r="AI43" s="197">
        <v>0</v>
      </c>
      <c r="AJ43" s="197">
        <v>0</v>
      </c>
      <c r="AK43" s="197">
        <v>22.7</v>
      </c>
      <c r="AL43" s="197">
        <v>0</v>
      </c>
      <c r="AM43" s="197">
        <v>0</v>
      </c>
      <c r="AN43" s="197">
        <v>0</v>
      </c>
      <c r="AO43" s="197">
        <v>0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</row>
    <row r="44" spans="1:4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1.95</v>
      </c>
      <c r="AD44" s="197">
        <v>0</v>
      </c>
      <c r="AE44" s="197">
        <v>0</v>
      </c>
      <c r="AF44" s="197">
        <v>0</v>
      </c>
      <c r="AG44" s="197">
        <v>48.48</v>
      </c>
      <c r="AH44" s="197">
        <v>0</v>
      </c>
      <c r="AI44" s="197">
        <v>0</v>
      </c>
      <c r="AJ44" s="197">
        <v>0</v>
      </c>
      <c r="AK44" s="197">
        <v>23</v>
      </c>
      <c r="AL44" s="197">
        <v>0</v>
      </c>
      <c r="AM44" s="197">
        <v>0</v>
      </c>
      <c r="AN44" s="197">
        <v>0</v>
      </c>
      <c r="AO44" s="197">
        <v>0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</row>
    <row r="45" spans="1:4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1.95</v>
      </c>
      <c r="AD45" s="197">
        <v>0</v>
      </c>
      <c r="AE45" s="197">
        <v>0</v>
      </c>
      <c r="AF45" s="197">
        <v>0</v>
      </c>
      <c r="AG45" s="197">
        <v>48.17</v>
      </c>
      <c r="AH45" s="197">
        <v>0</v>
      </c>
      <c r="AI45" s="197">
        <v>0</v>
      </c>
      <c r="AJ45" s="197">
        <v>0</v>
      </c>
      <c r="AK45" s="197">
        <v>23</v>
      </c>
      <c r="AL45" s="197">
        <v>0</v>
      </c>
      <c r="AM45" s="197">
        <v>0</v>
      </c>
      <c r="AN45" s="197">
        <v>0</v>
      </c>
      <c r="AO45" s="197">
        <v>0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</row>
    <row r="46" spans="1:4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1.95</v>
      </c>
      <c r="AD46" s="197">
        <v>0</v>
      </c>
      <c r="AE46" s="197">
        <v>0</v>
      </c>
      <c r="AF46" s="197">
        <v>0</v>
      </c>
      <c r="AG46" s="197">
        <v>49.09</v>
      </c>
      <c r="AH46" s="197">
        <v>0</v>
      </c>
      <c r="AI46" s="197">
        <v>0</v>
      </c>
      <c r="AJ46" s="197">
        <v>0</v>
      </c>
      <c r="AK46" s="197">
        <v>23</v>
      </c>
      <c r="AL46" s="197">
        <v>0</v>
      </c>
      <c r="AM46" s="197">
        <v>0</v>
      </c>
      <c r="AN46" s="197">
        <v>0</v>
      </c>
      <c r="AO46" s="197">
        <v>0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</row>
    <row r="47" spans="1:4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1.95</v>
      </c>
      <c r="AD47" s="197">
        <v>0</v>
      </c>
      <c r="AE47" s="197">
        <v>0</v>
      </c>
      <c r="AF47" s="197">
        <v>0</v>
      </c>
      <c r="AG47" s="197">
        <v>50</v>
      </c>
      <c r="AH47" s="197">
        <v>0</v>
      </c>
      <c r="AI47" s="197">
        <v>0</v>
      </c>
      <c r="AJ47" s="197">
        <v>0</v>
      </c>
      <c r="AK47" s="197">
        <v>27.73</v>
      </c>
      <c r="AL47" s="197">
        <v>0</v>
      </c>
      <c r="AM47" s="197">
        <v>0</v>
      </c>
      <c r="AN47" s="197">
        <v>0</v>
      </c>
      <c r="AO47" s="197">
        <v>0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</row>
    <row r="48" spans="1:4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1.95</v>
      </c>
      <c r="AD48" s="197">
        <v>0</v>
      </c>
      <c r="AE48" s="197">
        <v>0</v>
      </c>
      <c r="AF48" s="197">
        <v>0</v>
      </c>
      <c r="AG48" s="197">
        <v>50</v>
      </c>
      <c r="AH48" s="197">
        <v>0</v>
      </c>
      <c r="AI48" s="197">
        <v>0</v>
      </c>
      <c r="AJ48" s="197">
        <v>0</v>
      </c>
      <c r="AK48" s="197">
        <v>27.73</v>
      </c>
      <c r="AL48" s="197">
        <v>0</v>
      </c>
      <c r="AM48" s="197">
        <v>0</v>
      </c>
      <c r="AN48" s="197">
        <v>0</v>
      </c>
      <c r="AO48" s="197">
        <v>0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</row>
    <row r="49" spans="1:4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1.95</v>
      </c>
      <c r="AD49" s="197">
        <v>0</v>
      </c>
      <c r="AE49" s="197">
        <v>0</v>
      </c>
      <c r="AF49" s="197">
        <v>0</v>
      </c>
      <c r="AG49" s="197">
        <v>50</v>
      </c>
      <c r="AH49" s="197">
        <v>0</v>
      </c>
      <c r="AI49" s="197">
        <v>0</v>
      </c>
      <c r="AJ49" s="197">
        <v>0</v>
      </c>
      <c r="AK49" s="197">
        <v>27.45</v>
      </c>
      <c r="AL49" s="197">
        <v>0</v>
      </c>
      <c r="AM49" s="197">
        <v>0</v>
      </c>
      <c r="AN49" s="197">
        <v>0</v>
      </c>
      <c r="AO49" s="197">
        <v>0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</row>
    <row r="50" spans="1:4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1.95</v>
      </c>
      <c r="AD50" s="197">
        <v>0</v>
      </c>
      <c r="AE50" s="197">
        <v>0</v>
      </c>
      <c r="AF50" s="197">
        <v>0</v>
      </c>
      <c r="AG50" s="197">
        <v>50</v>
      </c>
      <c r="AH50" s="197">
        <v>0</v>
      </c>
      <c r="AI50" s="197">
        <v>0</v>
      </c>
      <c r="AJ50" s="197">
        <v>0</v>
      </c>
      <c r="AK50" s="197">
        <v>28</v>
      </c>
      <c r="AL50" s="197">
        <v>0</v>
      </c>
      <c r="AM50" s="197">
        <v>0</v>
      </c>
      <c r="AN50" s="197">
        <v>0</v>
      </c>
      <c r="AO50" s="197">
        <v>0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</row>
    <row r="51" spans="1:4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1.95</v>
      </c>
      <c r="AD51" s="197">
        <v>0</v>
      </c>
      <c r="AE51" s="197">
        <v>0</v>
      </c>
      <c r="AF51" s="197">
        <v>0</v>
      </c>
      <c r="AG51" s="197">
        <v>48.78</v>
      </c>
      <c r="AH51" s="197">
        <v>0</v>
      </c>
      <c r="AI51" s="197">
        <v>0</v>
      </c>
      <c r="AJ51" s="197">
        <v>0</v>
      </c>
      <c r="AK51" s="197">
        <v>27.82</v>
      </c>
      <c r="AL51" s="197">
        <v>0</v>
      </c>
      <c r="AM51" s="197">
        <v>0</v>
      </c>
      <c r="AN51" s="197">
        <v>0</v>
      </c>
      <c r="AO51" s="197">
        <v>0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</row>
    <row r="52" spans="1:4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1.95</v>
      </c>
      <c r="AD52" s="197">
        <v>0</v>
      </c>
      <c r="AE52" s="197">
        <v>0</v>
      </c>
      <c r="AF52" s="197">
        <v>0</v>
      </c>
      <c r="AG52" s="197">
        <v>49.69</v>
      </c>
      <c r="AH52" s="197">
        <v>0</v>
      </c>
      <c r="AI52" s="197">
        <v>0</v>
      </c>
      <c r="AJ52" s="197">
        <v>0</v>
      </c>
      <c r="AK52" s="197">
        <v>27.82</v>
      </c>
      <c r="AL52" s="197">
        <v>0</v>
      </c>
      <c r="AM52" s="197">
        <v>0</v>
      </c>
      <c r="AN52" s="197">
        <v>0</v>
      </c>
      <c r="AO52" s="197">
        <v>0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</row>
    <row r="53" spans="1:4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1.95</v>
      </c>
      <c r="AD53" s="197">
        <v>0</v>
      </c>
      <c r="AE53" s="197">
        <v>0</v>
      </c>
      <c r="AF53" s="197">
        <v>0</v>
      </c>
      <c r="AG53" s="197">
        <v>49.69</v>
      </c>
      <c r="AH53" s="197">
        <v>0</v>
      </c>
      <c r="AI53" s="197">
        <v>0</v>
      </c>
      <c r="AJ53" s="197">
        <v>0</v>
      </c>
      <c r="AK53" s="197">
        <v>27.91</v>
      </c>
      <c r="AL53" s="197">
        <v>0</v>
      </c>
      <c r="AM53" s="197">
        <v>0</v>
      </c>
      <c r="AN53" s="197">
        <v>0</v>
      </c>
      <c r="AO53" s="197">
        <v>0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</row>
    <row r="54" spans="1:4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1.95</v>
      </c>
      <c r="AD54" s="197">
        <v>0</v>
      </c>
      <c r="AE54" s="197">
        <v>0</v>
      </c>
      <c r="AF54" s="197">
        <v>0</v>
      </c>
      <c r="AG54" s="197">
        <v>49.69</v>
      </c>
      <c r="AH54" s="197">
        <v>0</v>
      </c>
      <c r="AI54" s="197">
        <v>0</v>
      </c>
      <c r="AJ54" s="197">
        <v>0</v>
      </c>
      <c r="AK54" s="197">
        <v>28</v>
      </c>
      <c r="AL54" s="197">
        <v>0</v>
      </c>
      <c r="AM54" s="197">
        <v>0</v>
      </c>
      <c r="AN54" s="197">
        <v>0</v>
      </c>
      <c r="AO54" s="197">
        <v>0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</row>
    <row r="55" spans="1:4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1.95</v>
      </c>
      <c r="AD55" s="197">
        <v>0</v>
      </c>
      <c r="AE55" s="197">
        <v>0</v>
      </c>
      <c r="AF55" s="197">
        <v>0</v>
      </c>
      <c r="AG55" s="197">
        <v>49.69</v>
      </c>
      <c r="AH55" s="197">
        <v>0</v>
      </c>
      <c r="AI55" s="197">
        <v>0</v>
      </c>
      <c r="AJ55" s="197">
        <v>0</v>
      </c>
      <c r="AK55" s="197">
        <v>27.82</v>
      </c>
      <c r="AL55" s="197">
        <v>0</v>
      </c>
      <c r="AM55" s="197">
        <v>0</v>
      </c>
      <c r="AN55" s="197">
        <v>0</v>
      </c>
      <c r="AO55" s="197">
        <v>0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</row>
    <row r="56" spans="1:4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1.95</v>
      </c>
      <c r="AD56" s="197">
        <v>0</v>
      </c>
      <c r="AE56" s="197">
        <v>0</v>
      </c>
      <c r="AF56" s="197">
        <v>0</v>
      </c>
      <c r="AG56" s="197">
        <v>49.69</v>
      </c>
      <c r="AH56" s="197">
        <v>0</v>
      </c>
      <c r="AI56" s="197">
        <v>0</v>
      </c>
      <c r="AJ56" s="197">
        <v>0</v>
      </c>
      <c r="AK56" s="197">
        <v>28</v>
      </c>
      <c r="AL56" s="197">
        <v>0</v>
      </c>
      <c r="AM56" s="197">
        <v>0</v>
      </c>
      <c r="AN56" s="197">
        <v>0</v>
      </c>
      <c r="AO56" s="197">
        <v>0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</row>
    <row r="57" spans="1:4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1.95</v>
      </c>
      <c r="AD57" s="197">
        <v>0</v>
      </c>
      <c r="AE57" s="197">
        <v>0</v>
      </c>
      <c r="AF57" s="197">
        <v>0</v>
      </c>
      <c r="AG57" s="197">
        <v>48.78</v>
      </c>
      <c r="AH57" s="197">
        <v>0</v>
      </c>
      <c r="AI57" s="197">
        <v>0</v>
      </c>
      <c r="AJ57" s="197">
        <v>0</v>
      </c>
      <c r="AK57" s="197">
        <v>28</v>
      </c>
      <c r="AL57" s="197">
        <v>0</v>
      </c>
      <c r="AM57" s="197">
        <v>0</v>
      </c>
      <c r="AN57" s="197">
        <v>0</v>
      </c>
      <c r="AO57" s="197">
        <v>0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</row>
    <row r="58" spans="1:4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1.95</v>
      </c>
      <c r="AD58" s="197">
        <v>0</v>
      </c>
      <c r="AE58" s="197">
        <v>0</v>
      </c>
      <c r="AF58" s="197">
        <v>0</v>
      </c>
      <c r="AG58" s="197">
        <v>49.69</v>
      </c>
      <c r="AH58" s="197">
        <v>0</v>
      </c>
      <c r="AI58" s="197">
        <v>0</v>
      </c>
      <c r="AJ58" s="197">
        <v>0</v>
      </c>
      <c r="AK58" s="197">
        <v>28</v>
      </c>
      <c r="AL58" s="197">
        <v>0</v>
      </c>
      <c r="AM58" s="197">
        <v>0</v>
      </c>
      <c r="AN58" s="197">
        <v>0</v>
      </c>
      <c r="AO58" s="197">
        <v>0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</row>
    <row r="59" spans="1:4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1.95</v>
      </c>
      <c r="AD59" s="197">
        <v>0</v>
      </c>
      <c r="AE59" s="197">
        <v>0</v>
      </c>
      <c r="AF59" s="197">
        <v>0</v>
      </c>
      <c r="AG59" s="197">
        <v>49.69</v>
      </c>
      <c r="AH59" s="197">
        <v>0</v>
      </c>
      <c r="AI59" s="197">
        <v>0</v>
      </c>
      <c r="AJ59" s="197">
        <v>0</v>
      </c>
      <c r="AK59" s="197">
        <v>28</v>
      </c>
      <c r="AL59" s="197">
        <v>0</v>
      </c>
      <c r="AM59" s="197">
        <v>0</v>
      </c>
      <c r="AN59" s="197">
        <v>0</v>
      </c>
      <c r="AO59" s="197">
        <v>0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</row>
    <row r="60" spans="1:4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1.95</v>
      </c>
      <c r="AD60" s="197">
        <v>0</v>
      </c>
      <c r="AE60" s="197">
        <v>0</v>
      </c>
      <c r="AF60" s="197">
        <v>0</v>
      </c>
      <c r="AG60" s="197">
        <v>49.69</v>
      </c>
      <c r="AH60" s="197">
        <v>0</v>
      </c>
      <c r="AI60" s="197">
        <v>0</v>
      </c>
      <c r="AJ60" s="197">
        <v>0</v>
      </c>
      <c r="AK60" s="197">
        <v>28</v>
      </c>
      <c r="AL60" s="197">
        <v>0</v>
      </c>
      <c r="AM60" s="197">
        <v>0</v>
      </c>
      <c r="AN60" s="197">
        <v>0</v>
      </c>
      <c r="AO60" s="197">
        <v>0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</row>
    <row r="61" spans="1:4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1.95</v>
      </c>
      <c r="AD61" s="197">
        <v>0</v>
      </c>
      <c r="AE61" s="197">
        <v>0</v>
      </c>
      <c r="AF61" s="197">
        <v>0</v>
      </c>
      <c r="AG61" s="197">
        <v>49.69</v>
      </c>
      <c r="AH61" s="197">
        <v>0</v>
      </c>
      <c r="AI61" s="197">
        <v>0</v>
      </c>
      <c r="AJ61" s="197">
        <v>0</v>
      </c>
      <c r="AK61" s="197">
        <v>28</v>
      </c>
      <c r="AL61" s="197">
        <v>0</v>
      </c>
      <c r="AM61" s="197">
        <v>0</v>
      </c>
      <c r="AN61" s="197">
        <v>0</v>
      </c>
      <c r="AO61" s="197">
        <v>0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</row>
    <row r="62" spans="1:4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1.95</v>
      </c>
      <c r="AD62" s="197">
        <v>0</v>
      </c>
      <c r="AE62" s="197">
        <v>0</v>
      </c>
      <c r="AF62" s="197">
        <v>0</v>
      </c>
      <c r="AG62" s="197">
        <v>49.69</v>
      </c>
      <c r="AH62" s="197">
        <v>0</v>
      </c>
      <c r="AI62" s="197">
        <v>0</v>
      </c>
      <c r="AJ62" s="197">
        <v>0</v>
      </c>
      <c r="AK62" s="197">
        <v>28</v>
      </c>
      <c r="AL62" s="197">
        <v>0</v>
      </c>
      <c r="AM62" s="197">
        <v>0</v>
      </c>
      <c r="AN62" s="197">
        <v>0</v>
      </c>
      <c r="AO62" s="197">
        <v>0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</row>
    <row r="63" spans="1:4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1.95</v>
      </c>
      <c r="AD63" s="197">
        <v>0</v>
      </c>
      <c r="AE63" s="197">
        <v>0</v>
      </c>
      <c r="AF63" s="197">
        <v>0</v>
      </c>
      <c r="AG63" s="197">
        <v>48.78</v>
      </c>
      <c r="AH63" s="197">
        <v>0</v>
      </c>
      <c r="AI63" s="197">
        <v>0</v>
      </c>
      <c r="AJ63" s="197">
        <v>0</v>
      </c>
      <c r="AK63" s="197">
        <v>28</v>
      </c>
      <c r="AL63" s="197">
        <v>0</v>
      </c>
      <c r="AM63" s="197">
        <v>0</v>
      </c>
      <c r="AN63" s="197">
        <v>0</v>
      </c>
      <c r="AO63" s="197">
        <v>0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</row>
    <row r="64" spans="1:4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1.95</v>
      </c>
      <c r="AD64" s="197">
        <v>0</v>
      </c>
      <c r="AE64" s="197">
        <v>0</v>
      </c>
      <c r="AF64" s="197">
        <v>0</v>
      </c>
      <c r="AG64" s="197">
        <v>49.69</v>
      </c>
      <c r="AH64" s="197">
        <v>0</v>
      </c>
      <c r="AI64" s="197">
        <v>0</v>
      </c>
      <c r="AJ64" s="197">
        <v>0</v>
      </c>
      <c r="AK64" s="197">
        <v>28</v>
      </c>
      <c r="AL64" s="197">
        <v>0</v>
      </c>
      <c r="AM64" s="197">
        <v>0</v>
      </c>
      <c r="AN64" s="197">
        <v>0</v>
      </c>
      <c r="AO64" s="197">
        <v>0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</row>
    <row r="65" spans="1:4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1.95</v>
      </c>
      <c r="AD65" s="197">
        <v>0</v>
      </c>
      <c r="AE65" s="197">
        <v>0</v>
      </c>
      <c r="AF65" s="197">
        <v>0</v>
      </c>
      <c r="AG65" s="197">
        <v>49.69</v>
      </c>
      <c r="AH65" s="197">
        <v>0</v>
      </c>
      <c r="AI65" s="197">
        <v>0</v>
      </c>
      <c r="AJ65" s="197">
        <v>0</v>
      </c>
      <c r="AK65" s="197">
        <v>28</v>
      </c>
      <c r="AL65" s="197">
        <v>0</v>
      </c>
      <c r="AM65" s="197">
        <v>0</v>
      </c>
      <c r="AN65" s="197">
        <v>0</v>
      </c>
      <c r="AO65" s="197">
        <v>0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</row>
    <row r="66" spans="1:4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1.95</v>
      </c>
      <c r="AD66" s="197">
        <v>0</v>
      </c>
      <c r="AE66" s="197">
        <v>0</v>
      </c>
      <c r="AF66" s="197">
        <v>0</v>
      </c>
      <c r="AG66" s="197">
        <v>48.48</v>
      </c>
      <c r="AH66" s="197">
        <v>0</v>
      </c>
      <c r="AI66" s="197">
        <v>0</v>
      </c>
      <c r="AJ66" s="197">
        <v>0</v>
      </c>
      <c r="AK66" s="197">
        <v>28</v>
      </c>
      <c r="AL66" s="197">
        <v>0</v>
      </c>
      <c r="AM66" s="197">
        <v>0</v>
      </c>
      <c r="AN66" s="197">
        <v>0</v>
      </c>
      <c r="AO66" s="197">
        <v>0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</row>
    <row r="67" spans="1:4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1.95</v>
      </c>
      <c r="AD67" s="197">
        <v>0</v>
      </c>
      <c r="AE67" s="197">
        <v>0</v>
      </c>
      <c r="AF67" s="197">
        <v>0</v>
      </c>
      <c r="AG67" s="197">
        <v>48.48</v>
      </c>
      <c r="AH67" s="197">
        <v>0</v>
      </c>
      <c r="AI67" s="197">
        <v>0</v>
      </c>
      <c r="AJ67" s="197">
        <v>0</v>
      </c>
      <c r="AK67" s="197">
        <v>23</v>
      </c>
      <c r="AL67" s="197">
        <v>0</v>
      </c>
      <c r="AM67" s="197">
        <v>0</v>
      </c>
      <c r="AN67" s="197">
        <v>0</v>
      </c>
      <c r="AO67" s="197">
        <v>0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</row>
    <row r="68" spans="1:4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1.95</v>
      </c>
      <c r="AD68" s="197">
        <v>0</v>
      </c>
      <c r="AE68" s="197">
        <v>0</v>
      </c>
      <c r="AF68" s="197">
        <v>0</v>
      </c>
      <c r="AG68" s="197">
        <v>48.48</v>
      </c>
      <c r="AH68" s="197">
        <v>0</v>
      </c>
      <c r="AI68" s="197">
        <v>0</v>
      </c>
      <c r="AJ68" s="197">
        <v>0</v>
      </c>
      <c r="AK68" s="197">
        <v>23</v>
      </c>
      <c r="AL68" s="197">
        <v>0</v>
      </c>
      <c r="AM68" s="197">
        <v>0</v>
      </c>
      <c r="AN68" s="197">
        <v>0</v>
      </c>
      <c r="AO68" s="197">
        <v>0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</row>
    <row r="69" spans="1:4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1.95</v>
      </c>
      <c r="AD69" s="197">
        <v>0</v>
      </c>
      <c r="AE69" s="197">
        <v>0</v>
      </c>
      <c r="AF69" s="197">
        <v>0</v>
      </c>
      <c r="AG69" s="197">
        <v>50</v>
      </c>
      <c r="AH69" s="197">
        <v>0</v>
      </c>
      <c r="AI69" s="197">
        <v>0</v>
      </c>
      <c r="AJ69" s="197">
        <v>0</v>
      </c>
      <c r="AK69" s="197">
        <v>23</v>
      </c>
      <c r="AL69" s="197">
        <v>0</v>
      </c>
      <c r="AM69" s="197">
        <v>0</v>
      </c>
      <c r="AN69" s="197">
        <v>0</v>
      </c>
      <c r="AO69" s="197">
        <v>0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</row>
    <row r="70" spans="1:4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1.95</v>
      </c>
      <c r="AD70" s="197">
        <v>0</v>
      </c>
      <c r="AE70" s="197">
        <v>0</v>
      </c>
      <c r="AF70" s="197">
        <v>0</v>
      </c>
      <c r="AG70" s="197">
        <v>48.48</v>
      </c>
      <c r="AH70" s="197">
        <v>0</v>
      </c>
      <c r="AI70" s="197">
        <v>0</v>
      </c>
      <c r="AJ70" s="197">
        <v>0</v>
      </c>
      <c r="AK70" s="197">
        <v>23</v>
      </c>
      <c r="AL70" s="197">
        <v>0</v>
      </c>
      <c r="AM70" s="197">
        <v>0</v>
      </c>
      <c r="AN70" s="197">
        <v>0</v>
      </c>
      <c r="AO70" s="197">
        <v>0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</row>
    <row r="71" spans="1:4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1.95</v>
      </c>
      <c r="AD71" s="197">
        <v>0</v>
      </c>
      <c r="AE71" s="197">
        <v>0</v>
      </c>
      <c r="AF71" s="197">
        <v>0</v>
      </c>
      <c r="AG71" s="197">
        <v>48.48</v>
      </c>
      <c r="AH71" s="197">
        <v>0</v>
      </c>
      <c r="AI71" s="197">
        <v>0</v>
      </c>
      <c r="AJ71" s="197">
        <v>0</v>
      </c>
      <c r="AK71" s="197">
        <v>23</v>
      </c>
      <c r="AL71" s="197">
        <v>0</v>
      </c>
      <c r="AM71" s="197">
        <v>0</v>
      </c>
      <c r="AN71" s="197">
        <v>0</v>
      </c>
      <c r="AO71" s="197">
        <v>0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</row>
    <row r="72" spans="1:4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1.95</v>
      </c>
      <c r="AD72" s="197">
        <v>0</v>
      </c>
      <c r="AE72" s="197">
        <v>0</v>
      </c>
      <c r="AF72" s="197">
        <v>0</v>
      </c>
      <c r="AG72" s="197">
        <v>48.48</v>
      </c>
      <c r="AH72" s="197">
        <v>0</v>
      </c>
      <c r="AI72" s="197">
        <v>0</v>
      </c>
      <c r="AJ72" s="197">
        <v>0</v>
      </c>
      <c r="AK72" s="197">
        <v>23</v>
      </c>
      <c r="AL72" s="197">
        <v>0</v>
      </c>
      <c r="AM72" s="197">
        <v>0</v>
      </c>
      <c r="AN72" s="197">
        <v>0</v>
      </c>
      <c r="AO72" s="197">
        <v>0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</row>
    <row r="73" spans="1:4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1.95</v>
      </c>
      <c r="AD73" s="197">
        <v>0</v>
      </c>
      <c r="AE73" s="197">
        <v>0</v>
      </c>
      <c r="AF73" s="197">
        <v>0</v>
      </c>
      <c r="AG73" s="197">
        <v>48.48</v>
      </c>
      <c r="AH73" s="197">
        <v>0</v>
      </c>
      <c r="AI73" s="197">
        <v>0</v>
      </c>
      <c r="AJ73" s="197">
        <v>0</v>
      </c>
      <c r="AK73" s="197">
        <v>22.85</v>
      </c>
      <c r="AL73" s="197">
        <v>0</v>
      </c>
      <c r="AM73" s="197">
        <v>0</v>
      </c>
      <c r="AN73" s="197">
        <v>0</v>
      </c>
      <c r="AO73" s="197">
        <v>0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</row>
    <row r="74" spans="1:4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1.95</v>
      </c>
      <c r="AD74" s="197">
        <v>0</v>
      </c>
      <c r="AE74" s="197">
        <v>0</v>
      </c>
      <c r="AF74" s="197">
        <v>0</v>
      </c>
      <c r="AG74" s="197">
        <v>48.48</v>
      </c>
      <c r="AH74" s="197">
        <v>0</v>
      </c>
      <c r="AI74" s="197">
        <v>0</v>
      </c>
      <c r="AJ74" s="197">
        <v>0</v>
      </c>
      <c r="AK74" s="197">
        <v>23</v>
      </c>
      <c r="AL74" s="197">
        <v>0</v>
      </c>
      <c r="AM74" s="197">
        <v>0</v>
      </c>
      <c r="AN74" s="197">
        <v>0</v>
      </c>
      <c r="AO74" s="197">
        <v>0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</row>
    <row r="75" spans="1:4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1.95</v>
      </c>
      <c r="AD75" s="197">
        <v>0</v>
      </c>
      <c r="AE75" s="197">
        <v>0</v>
      </c>
      <c r="AF75" s="197">
        <v>0</v>
      </c>
      <c r="AG75" s="197">
        <v>47.27</v>
      </c>
      <c r="AH75" s="197">
        <v>0</v>
      </c>
      <c r="AI75" s="197">
        <v>0</v>
      </c>
      <c r="AJ75" s="197">
        <v>0</v>
      </c>
      <c r="AK75" s="197">
        <v>23</v>
      </c>
      <c r="AL75" s="197">
        <v>0</v>
      </c>
      <c r="AM75" s="197">
        <v>0</v>
      </c>
      <c r="AN75" s="197">
        <v>0</v>
      </c>
      <c r="AO75" s="197">
        <v>0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</row>
    <row r="76" spans="1:4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1.95</v>
      </c>
      <c r="AD76" s="197">
        <v>0</v>
      </c>
      <c r="AE76" s="197">
        <v>0</v>
      </c>
      <c r="AF76" s="197">
        <v>0</v>
      </c>
      <c r="AG76" s="197">
        <v>48.48</v>
      </c>
      <c r="AH76" s="197">
        <v>0</v>
      </c>
      <c r="AI76" s="197">
        <v>0</v>
      </c>
      <c r="AJ76" s="197">
        <v>0</v>
      </c>
      <c r="AK76" s="197">
        <v>22.93</v>
      </c>
      <c r="AL76" s="197">
        <v>0</v>
      </c>
      <c r="AM76" s="197">
        <v>0</v>
      </c>
      <c r="AN76" s="197">
        <v>0</v>
      </c>
      <c r="AO76" s="197">
        <v>0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</row>
    <row r="77" spans="1:4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1.95</v>
      </c>
      <c r="AD77" s="197">
        <v>0</v>
      </c>
      <c r="AE77" s="197">
        <v>0</v>
      </c>
      <c r="AF77" s="197">
        <v>0</v>
      </c>
      <c r="AG77" s="197">
        <v>48.48</v>
      </c>
      <c r="AH77" s="197">
        <v>0</v>
      </c>
      <c r="AI77" s="197">
        <v>0</v>
      </c>
      <c r="AJ77" s="197">
        <v>0</v>
      </c>
      <c r="AK77" s="197">
        <v>22.93</v>
      </c>
      <c r="AL77" s="197">
        <v>0</v>
      </c>
      <c r="AM77" s="197">
        <v>0</v>
      </c>
      <c r="AN77" s="197">
        <v>0</v>
      </c>
      <c r="AO77" s="197">
        <v>0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</row>
    <row r="78" spans="1:4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1.31</v>
      </c>
      <c r="AD78" s="197">
        <v>0</v>
      </c>
      <c r="AE78" s="197">
        <v>0</v>
      </c>
      <c r="AF78" s="197">
        <v>0</v>
      </c>
      <c r="AG78" s="197">
        <v>45</v>
      </c>
      <c r="AH78" s="197">
        <v>0</v>
      </c>
      <c r="AI78" s="197">
        <v>0</v>
      </c>
      <c r="AJ78" s="197">
        <v>0</v>
      </c>
      <c r="AK78" s="197">
        <v>22.93</v>
      </c>
      <c r="AL78" s="197">
        <v>0</v>
      </c>
      <c r="AM78" s="197">
        <v>0</v>
      </c>
      <c r="AN78" s="197">
        <v>0</v>
      </c>
      <c r="AO78" s="197">
        <v>0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</row>
    <row r="79" spans="1:4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1.95</v>
      </c>
      <c r="AD79" s="197">
        <v>0</v>
      </c>
      <c r="AE79" s="197">
        <v>0</v>
      </c>
      <c r="AF79" s="197">
        <v>0</v>
      </c>
      <c r="AG79" s="197">
        <v>48.48</v>
      </c>
      <c r="AH79" s="197">
        <v>0</v>
      </c>
      <c r="AI79" s="197">
        <v>0</v>
      </c>
      <c r="AJ79" s="197">
        <v>0</v>
      </c>
      <c r="AK79" s="197">
        <v>27.1</v>
      </c>
      <c r="AL79" s="197">
        <v>0</v>
      </c>
      <c r="AM79" s="197">
        <v>0</v>
      </c>
      <c r="AN79" s="197">
        <v>0</v>
      </c>
      <c r="AO79" s="197">
        <v>0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</row>
    <row r="80" spans="1:4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1.95</v>
      </c>
      <c r="AD80" s="197">
        <v>0</v>
      </c>
      <c r="AE80" s="197">
        <v>0</v>
      </c>
      <c r="AF80" s="197">
        <v>0</v>
      </c>
      <c r="AG80" s="197">
        <v>48.48</v>
      </c>
      <c r="AH80" s="197">
        <v>0</v>
      </c>
      <c r="AI80" s="197">
        <v>0</v>
      </c>
      <c r="AJ80" s="197">
        <v>0</v>
      </c>
      <c r="AK80" s="197">
        <v>27.54</v>
      </c>
      <c r="AL80" s="197">
        <v>0</v>
      </c>
      <c r="AM80" s="197">
        <v>0</v>
      </c>
      <c r="AN80" s="197">
        <v>0</v>
      </c>
      <c r="AO80" s="197">
        <v>0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</row>
    <row r="81" spans="1:4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1.95</v>
      </c>
      <c r="AD81" s="197">
        <v>0</v>
      </c>
      <c r="AE81" s="197">
        <v>0</v>
      </c>
      <c r="AF81" s="197">
        <v>0</v>
      </c>
      <c r="AG81" s="197">
        <v>47.27</v>
      </c>
      <c r="AH81" s="197">
        <v>0</v>
      </c>
      <c r="AI81" s="197">
        <v>0</v>
      </c>
      <c r="AJ81" s="197">
        <v>0</v>
      </c>
      <c r="AK81" s="197">
        <v>27.45</v>
      </c>
      <c r="AL81" s="197">
        <v>0</v>
      </c>
      <c r="AM81" s="197">
        <v>0</v>
      </c>
      <c r="AN81" s="197">
        <v>0</v>
      </c>
      <c r="AO81" s="197">
        <v>0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</row>
    <row r="82" spans="1:4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1.95</v>
      </c>
      <c r="AD82" s="197">
        <v>0</v>
      </c>
      <c r="AE82" s="197">
        <v>0</v>
      </c>
      <c r="AF82" s="197">
        <v>0</v>
      </c>
      <c r="AG82" s="197">
        <v>48.48</v>
      </c>
      <c r="AH82" s="197">
        <v>0</v>
      </c>
      <c r="AI82" s="197">
        <v>0</v>
      </c>
      <c r="AJ82" s="197">
        <v>0</v>
      </c>
      <c r="AK82" s="197">
        <v>27.45</v>
      </c>
      <c r="AL82" s="197">
        <v>0</v>
      </c>
      <c r="AM82" s="197">
        <v>0</v>
      </c>
      <c r="AN82" s="197">
        <v>0</v>
      </c>
      <c r="AO82" s="197">
        <v>0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</row>
    <row r="83" spans="1:4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1.95</v>
      </c>
      <c r="AD83" s="197">
        <v>0</v>
      </c>
      <c r="AE83" s="197">
        <v>0</v>
      </c>
      <c r="AF83" s="197">
        <v>0</v>
      </c>
      <c r="AG83" s="197">
        <v>48.48</v>
      </c>
      <c r="AH83" s="197">
        <v>0</v>
      </c>
      <c r="AI83" s="197">
        <v>0</v>
      </c>
      <c r="AJ83" s="197">
        <v>0</v>
      </c>
      <c r="AK83" s="197">
        <v>27.37</v>
      </c>
      <c r="AL83" s="197">
        <v>0</v>
      </c>
      <c r="AM83" s="197">
        <v>0</v>
      </c>
      <c r="AN83" s="197">
        <v>0</v>
      </c>
      <c r="AO83" s="197">
        <v>0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</row>
    <row r="84" spans="1:4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1.95</v>
      </c>
      <c r="AD84" s="197">
        <v>0</v>
      </c>
      <c r="AE84" s="197">
        <v>0</v>
      </c>
      <c r="AF84" s="197">
        <v>0</v>
      </c>
      <c r="AG84" s="197">
        <v>48.48</v>
      </c>
      <c r="AH84" s="197">
        <v>0</v>
      </c>
      <c r="AI84" s="197">
        <v>0</v>
      </c>
      <c r="AJ84" s="197">
        <v>0</v>
      </c>
      <c r="AK84" s="197">
        <v>27.37</v>
      </c>
      <c r="AL84" s="197">
        <v>0</v>
      </c>
      <c r="AM84" s="197">
        <v>0</v>
      </c>
      <c r="AN84" s="197">
        <v>0</v>
      </c>
      <c r="AO84" s="197">
        <v>0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</row>
    <row r="85" spans="1:4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1.95</v>
      </c>
      <c r="AD85" s="197">
        <v>0</v>
      </c>
      <c r="AE85" s="197">
        <v>0</v>
      </c>
      <c r="AF85" s="197">
        <v>0</v>
      </c>
      <c r="AG85" s="197">
        <v>48.48</v>
      </c>
      <c r="AH85" s="197">
        <v>0</v>
      </c>
      <c r="AI85" s="197">
        <v>0</v>
      </c>
      <c r="AJ85" s="197">
        <v>0</v>
      </c>
      <c r="AK85" s="197">
        <v>27.01</v>
      </c>
      <c r="AL85" s="197">
        <v>0</v>
      </c>
      <c r="AM85" s="197">
        <v>0</v>
      </c>
      <c r="AN85" s="197">
        <v>0</v>
      </c>
      <c r="AO85" s="197">
        <v>0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</row>
    <row r="86" spans="1:4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1.95</v>
      </c>
      <c r="AD86" s="197">
        <v>0</v>
      </c>
      <c r="AE86" s="197">
        <v>0</v>
      </c>
      <c r="AF86" s="197">
        <v>0</v>
      </c>
      <c r="AG86" s="197">
        <v>48.48</v>
      </c>
      <c r="AH86" s="197">
        <v>0</v>
      </c>
      <c r="AI86" s="197">
        <v>0</v>
      </c>
      <c r="AJ86" s="197">
        <v>0</v>
      </c>
      <c r="AK86" s="197">
        <v>27.54</v>
      </c>
      <c r="AL86" s="197">
        <v>0</v>
      </c>
      <c r="AM86" s="197">
        <v>0</v>
      </c>
      <c r="AN86" s="197">
        <v>0</v>
      </c>
      <c r="AO86" s="197">
        <v>0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</row>
    <row r="87" spans="1:4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1.95</v>
      </c>
      <c r="AD87" s="197">
        <v>0</v>
      </c>
      <c r="AE87" s="197">
        <v>0</v>
      </c>
      <c r="AF87" s="197">
        <v>0</v>
      </c>
      <c r="AG87" s="197">
        <v>49.69</v>
      </c>
      <c r="AH87" s="197">
        <v>0</v>
      </c>
      <c r="AI87" s="197">
        <v>0</v>
      </c>
      <c r="AJ87" s="197">
        <v>0</v>
      </c>
      <c r="AK87" s="197">
        <v>27.54</v>
      </c>
      <c r="AL87" s="197">
        <v>0</v>
      </c>
      <c r="AM87" s="197">
        <v>0</v>
      </c>
      <c r="AN87" s="197">
        <v>0</v>
      </c>
      <c r="AO87" s="197">
        <v>0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</row>
    <row r="88" spans="1:4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1.95</v>
      </c>
      <c r="AD88" s="197">
        <v>0</v>
      </c>
      <c r="AE88" s="197">
        <v>0</v>
      </c>
      <c r="AF88" s="197">
        <v>0</v>
      </c>
      <c r="AG88" s="197">
        <v>48.48</v>
      </c>
      <c r="AH88" s="197">
        <v>0</v>
      </c>
      <c r="AI88" s="197">
        <v>0</v>
      </c>
      <c r="AJ88" s="197">
        <v>0</v>
      </c>
      <c r="AK88" s="197">
        <v>27.64</v>
      </c>
      <c r="AL88" s="197">
        <v>0</v>
      </c>
      <c r="AM88" s="197">
        <v>0</v>
      </c>
      <c r="AN88" s="197">
        <v>0</v>
      </c>
      <c r="AO88" s="197">
        <v>0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</row>
    <row r="89" spans="1:4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1.95</v>
      </c>
      <c r="AD89" s="197">
        <v>0</v>
      </c>
      <c r="AE89" s="197">
        <v>0</v>
      </c>
      <c r="AF89" s="197">
        <v>0</v>
      </c>
      <c r="AG89" s="197">
        <v>48.48</v>
      </c>
      <c r="AH89" s="197">
        <v>0</v>
      </c>
      <c r="AI89" s="197">
        <v>0</v>
      </c>
      <c r="AJ89" s="197">
        <v>0</v>
      </c>
      <c r="AK89" s="197">
        <v>28</v>
      </c>
      <c r="AL89" s="197">
        <v>0</v>
      </c>
      <c r="AM89" s="197">
        <v>0</v>
      </c>
      <c r="AN89" s="197">
        <v>0</v>
      </c>
      <c r="AO89" s="197">
        <v>0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</row>
    <row r="90" spans="1:4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2.08</v>
      </c>
      <c r="AD90" s="197">
        <v>0</v>
      </c>
      <c r="AE90" s="197">
        <v>0</v>
      </c>
      <c r="AF90" s="197">
        <v>0</v>
      </c>
      <c r="AG90" s="197">
        <v>48.48</v>
      </c>
      <c r="AH90" s="197">
        <v>0</v>
      </c>
      <c r="AI90" s="197">
        <v>0</v>
      </c>
      <c r="AJ90" s="197">
        <v>0</v>
      </c>
      <c r="AK90" s="197">
        <v>28</v>
      </c>
      <c r="AL90" s="197">
        <v>0</v>
      </c>
      <c r="AM90" s="197">
        <v>0</v>
      </c>
      <c r="AN90" s="197">
        <v>0</v>
      </c>
      <c r="AO90" s="197">
        <v>0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</row>
    <row r="91" spans="1:4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2.08</v>
      </c>
      <c r="AD91" s="197">
        <v>0</v>
      </c>
      <c r="AE91" s="197">
        <v>0</v>
      </c>
      <c r="AF91" s="197">
        <v>0</v>
      </c>
      <c r="AG91" s="197">
        <v>48.48</v>
      </c>
      <c r="AH91" s="197">
        <v>0</v>
      </c>
      <c r="AI91" s="197">
        <v>0</v>
      </c>
      <c r="AJ91" s="197">
        <v>0</v>
      </c>
      <c r="AK91" s="197">
        <v>28</v>
      </c>
      <c r="AL91" s="197">
        <v>0</v>
      </c>
      <c r="AM91" s="197">
        <v>0</v>
      </c>
      <c r="AN91" s="197">
        <v>0</v>
      </c>
      <c r="AO91" s="197">
        <v>0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</row>
    <row r="92" spans="1:4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2.08</v>
      </c>
      <c r="AD92" s="197">
        <v>0</v>
      </c>
      <c r="AE92" s="197">
        <v>0</v>
      </c>
      <c r="AF92" s="197">
        <v>0</v>
      </c>
      <c r="AG92" s="197">
        <v>48.48</v>
      </c>
      <c r="AH92" s="197">
        <v>0</v>
      </c>
      <c r="AI92" s="197">
        <v>0</v>
      </c>
      <c r="AJ92" s="197">
        <v>0</v>
      </c>
      <c r="AK92" s="197">
        <v>28</v>
      </c>
      <c r="AL92" s="197">
        <v>0</v>
      </c>
      <c r="AM92" s="197">
        <v>0</v>
      </c>
      <c r="AN92" s="197">
        <v>0</v>
      </c>
      <c r="AO92" s="197">
        <v>0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</row>
    <row r="93" spans="1:4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2.08</v>
      </c>
      <c r="AD93" s="197">
        <v>0</v>
      </c>
      <c r="AE93" s="197">
        <v>0</v>
      </c>
      <c r="AF93" s="197">
        <v>0</v>
      </c>
      <c r="AG93" s="197">
        <v>48.48</v>
      </c>
      <c r="AH93" s="197">
        <v>0</v>
      </c>
      <c r="AI93" s="197">
        <v>0</v>
      </c>
      <c r="AJ93" s="197">
        <v>0</v>
      </c>
      <c r="AK93" s="197">
        <v>28</v>
      </c>
      <c r="AL93" s="197">
        <v>0</v>
      </c>
      <c r="AM93" s="197">
        <v>0</v>
      </c>
      <c r="AN93" s="197">
        <v>0</v>
      </c>
      <c r="AO93" s="197">
        <v>0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</row>
    <row r="94" spans="1:4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2.08</v>
      </c>
      <c r="AD94" s="197">
        <v>0</v>
      </c>
      <c r="AE94" s="197">
        <v>0</v>
      </c>
      <c r="AF94" s="197">
        <v>0</v>
      </c>
      <c r="AG94" s="197">
        <v>48.48</v>
      </c>
      <c r="AH94" s="197">
        <v>0</v>
      </c>
      <c r="AI94" s="197">
        <v>0</v>
      </c>
      <c r="AJ94" s="197">
        <v>0</v>
      </c>
      <c r="AK94" s="197">
        <v>28</v>
      </c>
      <c r="AL94" s="197">
        <v>0</v>
      </c>
      <c r="AM94" s="197">
        <v>0</v>
      </c>
      <c r="AN94" s="197">
        <v>0</v>
      </c>
      <c r="AO94" s="197">
        <v>0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</row>
    <row r="95" spans="1:4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2.08</v>
      </c>
      <c r="AD95" s="197">
        <v>0</v>
      </c>
      <c r="AE95" s="197">
        <v>0</v>
      </c>
      <c r="AF95" s="197">
        <v>0</v>
      </c>
      <c r="AG95" s="197">
        <v>48.48</v>
      </c>
      <c r="AH95" s="197">
        <v>0</v>
      </c>
      <c r="AI95" s="197">
        <v>0</v>
      </c>
      <c r="AJ95" s="197">
        <v>0</v>
      </c>
      <c r="AK95" s="197">
        <v>28</v>
      </c>
      <c r="AL95" s="197">
        <v>0</v>
      </c>
      <c r="AM95" s="197">
        <v>0</v>
      </c>
      <c r="AN95" s="197">
        <v>0</v>
      </c>
      <c r="AO95" s="197">
        <v>0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</row>
    <row r="96" spans="1:4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2.08</v>
      </c>
      <c r="AD96" s="197">
        <v>0</v>
      </c>
      <c r="AE96" s="197">
        <v>0</v>
      </c>
      <c r="AF96" s="197">
        <v>0</v>
      </c>
      <c r="AG96" s="197">
        <v>48.48</v>
      </c>
      <c r="AH96" s="197">
        <v>0</v>
      </c>
      <c r="AI96" s="197">
        <v>0</v>
      </c>
      <c r="AJ96" s="197">
        <v>0</v>
      </c>
      <c r="AK96" s="197">
        <v>28</v>
      </c>
      <c r="AL96" s="197">
        <v>0</v>
      </c>
      <c r="AM96" s="197">
        <v>0</v>
      </c>
      <c r="AN96" s="197">
        <v>0</v>
      </c>
      <c r="AO96" s="197">
        <v>0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</row>
    <row r="97" spans="1:4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2.08</v>
      </c>
      <c r="AD97" s="197">
        <v>0</v>
      </c>
      <c r="AE97" s="197">
        <v>0</v>
      </c>
      <c r="AF97" s="197">
        <v>0</v>
      </c>
      <c r="AG97" s="197">
        <v>48.48</v>
      </c>
      <c r="AH97" s="197">
        <v>0</v>
      </c>
      <c r="AI97" s="197">
        <v>0</v>
      </c>
      <c r="AJ97" s="197">
        <v>0</v>
      </c>
      <c r="AK97" s="197">
        <v>28</v>
      </c>
      <c r="AL97" s="197">
        <v>0</v>
      </c>
      <c r="AM97" s="197">
        <v>0</v>
      </c>
      <c r="AN97" s="197">
        <v>0</v>
      </c>
      <c r="AO97" s="197">
        <v>0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</row>
    <row r="98" spans="1:4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2.08</v>
      </c>
      <c r="AD98" s="197">
        <v>0</v>
      </c>
      <c r="AE98" s="197">
        <v>0</v>
      </c>
      <c r="AF98" s="197">
        <v>0</v>
      </c>
      <c r="AG98" s="197">
        <v>48.48</v>
      </c>
      <c r="AH98" s="197">
        <v>0</v>
      </c>
      <c r="AI98" s="197">
        <v>0</v>
      </c>
      <c r="AJ98" s="197">
        <v>0</v>
      </c>
      <c r="AK98" s="197">
        <v>28</v>
      </c>
      <c r="AL98" s="197">
        <v>0</v>
      </c>
      <c r="AM98" s="197">
        <v>0</v>
      </c>
      <c r="AN98" s="197">
        <v>0</v>
      </c>
      <c r="AO98" s="197">
        <v>0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4.7792499999999981E-2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1.164817499999999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0.63962499999999989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9.57</v>
      </c>
      <c r="AH3" s="197">
        <v>0</v>
      </c>
      <c r="AI3" s="197">
        <v>0</v>
      </c>
      <c r="AJ3" s="197">
        <v>0</v>
      </c>
      <c r="AK3" s="197">
        <v>5.82</v>
      </c>
      <c r="AL3" s="197">
        <v>0</v>
      </c>
      <c r="AM3" s="197">
        <v>0</v>
      </c>
      <c r="AN3" s="197">
        <v>0</v>
      </c>
      <c r="AO3" s="197">
        <v>0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</row>
    <row r="4" spans="1:4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9.57</v>
      </c>
      <c r="AH4" s="197">
        <v>0</v>
      </c>
      <c r="AI4" s="197">
        <v>0</v>
      </c>
      <c r="AJ4" s="197">
        <v>0</v>
      </c>
      <c r="AK4" s="197">
        <v>5.82</v>
      </c>
      <c r="AL4" s="197">
        <v>0</v>
      </c>
      <c r="AM4" s="197">
        <v>0</v>
      </c>
      <c r="AN4" s="197">
        <v>0</v>
      </c>
      <c r="AO4" s="197">
        <v>0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</row>
    <row r="5" spans="1:4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9.57</v>
      </c>
      <c r="AH5" s="197">
        <v>0</v>
      </c>
      <c r="AI5" s="197">
        <v>0</v>
      </c>
      <c r="AJ5" s="197">
        <v>0</v>
      </c>
      <c r="AK5" s="197">
        <v>5.82</v>
      </c>
      <c r="AL5" s="197">
        <v>0</v>
      </c>
      <c r="AM5" s="197">
        <v>0</v>
      </c>
      <c r="AN5" s="197">
        <v>0</v>
      </c>
      <c r="AO5" s="197">
        <v>0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</row>
    <row r="6" spans="1:4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9.57</v>
      </c>
      <c r="AH6" s="197">
        <v>0</v>
      </c>
      <c r="AI6" s="197">
        <v>0</v>
      </c>
      <c r="AJ6" s="197">
        <v>0</v>
      </c>
      <c r="AK6" s="197">
        <v>5.82</v>
      </c>
      <c r="AL6" s="197">
        <v>0</v>
      </c>
      <c r="AM6" s="197">
        <v>0</v>
      </c>
      <c r="AN6" s="197">
        <v>0</v>
      </c>
      <c r="AO6" s="197">
        <v>0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</row>
    <row r="7" spans="1:4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9.57</v>
      </c>
      <c r="AH7" s="197">
        <v>0</v>
      </c>
      <c r="AI7" s="197">
        <v>0</v>
      </c>
      <c r="AJ7" s="197">
        <v>0</v>
      </c>
      <c r="AK7" s="197">
        <v>5.82</v>
      </c>
      <c r="AL7" s="197">
        <v>0</v>
      </c>
      <c r="AM7" s="197">
        <v>0</v>
      </c>
      <c r="AN7" s="197">
        <v>0</v>
      </c>
      <c r="AO7" s="197">
        <v>0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</row>
    <row r="8" spans="1:4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9.57</v>
      </c>
      <c r="AH8" s="197">
        <v>0</v>
      </c>
      <c r="AI8" s="197">
        <v>0</v>
      </c>
      <c r="AJ8" s="197">
        <v>0</v>
      </c>
      <c r="AK8" s="197">
        <v>5.82</v>
      </c>
      <c r="AL8" s="197">
        <v>0</v>
      </c>
      <c r="AM8" s="197">
        <v>0</v>
      </c>
      <c r="AN8" s="197">
        <v>0</v>
      </c>
      <c r="AO8" s="197">
        <v>0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</row>
    <row r="9" spans="1:4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9.76</v>
      </c>
      <c r="AH9" s="197">
        <v>0</v>
      </c>
      <c r="AI9" s="197">
        <v>0</v>
      </c>
      <c r="AJ9" s="197">
        <v>0</v>
      </c>
      <c r="AK9" s="197">
        <v>5.82</v>
      </c>
      <c r="AL9" s="197">
        <v>0</v>
      </c>
      <c r="AM9" s="197">
        <v>0</v>
      </c>
      <c r="AN9" s="197">
        <v>0</v>
      </c>
      <c r="AO9" s="197">
        <v>0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</row>
    <row r="10" spans="1:4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9.57</v>
      </c>
      <c r="AH10" s="197">
        <v>0</v>
      </c>
      <c r="AI10" s="197">
        <v>0</v>
      </c>
      <c r="AJ10" s="197">
        <v>0</v>
      </c>
      <c r="AK10" s="197">
        <v>5.82</v>
      </c>
      <c r="AL10" s="197">
        <v>0</v>
      </c>
      <c r="AM10" s="197">
        <v>0</v>
      </c>
      <c r="AN10" s="197">
        <v>0</v>
      </c>
      <c r="AO10" s="197">
        <v>0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</row>
    <row r="11" spans="1:4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9.57</v>
      </c>
      <c r="AH11" s="197">
        <v>0</v>
      </c>
      <c r="AI11" s="197">
        <v>0</v>
      </c>
      <c r="AJ11" s="197">
        <v>0</v>
      </c>
      <c r="AK11" s="197">
        <v>5.82</v>
      </c>
      <c r="AL11" s="197">
        <v>0</v>
      </c>
      <c r="AM11" s="197">
        <v>0</v>
      </c>
      <c r="AN11" s="197">
        <v>0</v>
      </c>
      <c r="AO11" s="197">
        <v>0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</row>
    <row r="12" spans="1:4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9.57</v>
      </c>
      <c r="AH12" s="197">
        <v>0</v>
      </c>
      <c r="AI12" s="197">
        <v>0</v>
      </c>
      <c r="AJ12" s="197">
        <v>0</v>
      </c>
      <c r="AK12" s="197">
        <v>5.82</v>
      </c>
      <c r="AL12" s="197">
        <v>0</v>
      </c>
      <c r="AM12" s="197">
        <v>0</v>
      </c>
      <c r="AN12" s="197">
        <v>0</v>
      </c>
      <c r="AO12" s="197">
        <v>0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</row>
    <row r="13" spans="1:4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9.57</v>
      </c>
      <c r="AH13" s="197">
        <v>0</v>
      </c>
      <c r="AI13" s="197">
        <v>0</v>
      </c>
      <c r="AJ13" s="197">
        <v>0</v>
      </c>
      <c r="AK13" s="197">
        <v>5.82</v>
      </c>
      <c r="AL13" s="197">
        <v>0</v>
      </c>
      <c r="AM13" s="197">
        <v>0</v>
      </c>
      <c r="AN13" s="197">
        <v>0</v>
      </c>
      <c r="AO13" s="197">
        <v>0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</row>
    <row r="14" spans="1:4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9.57</v>
      </c>
      <c r="AH14" s="197">
        <v>0</v>
      </c>
      <c r="AI14" s="197">
        <v>0</v>
      </c>
      <c r="AJ14" s="197">
        <v>0</v>
      </c>
      <c r="AK14" s="197">
        <v>5.82</v>
      </c>
      <c r="AL14" s="197">
        <v>0</v>
      </c>
      <c r="AM14" s="197">
        <v>0</v>
      </c>
      <c r="AN14" s="197">
        <v>0</v>
      </c>
      <c r="AO14" s="197">
        <v>0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</row>
    <row r="15" spans="1:4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9.76</v>
      </c>
      <c r="AH15" s="197">
        <v>0</v>
      </c>
      <c r="AI15" s="197">
        <v>0</v>
      </c>
      <c r="AJ15" s="197">
        <v>0</v>
      </c>
      <c r="AK15" s="197">
        <v>10.82</v>
      </c>
      <c r="AL15" s="197">
        <v>0</v>
      </c>
      <c r="AM15" s="197">
        <v>0</v>
      </c>
      <c r="AN15" s="197">
        <v>0</v>
      </c>
      <c r="AO15" s="197">
        <v>0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</row>
    <row r="16" spans="1:4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9.57</v>
      </c>
      <c r="AH16" s="197">
        <v>0</v>
      </c>
      <c r="AI16" s="197">
        <v>0</v>
      </c>
      <c r="AJ16" s="197">
        <v>0</v>
      </c>
      <c r="AK16" s="197">
        <v>10.82</v>
      </c>
      <c r="AL16" s="197">
        <v>0</v>
      </c>
      <c r="AM16" s="197">
        <v>0</v>
      </c>
      <c r="AN16" s="197">
        <v>0</v>
      </c>
      <c r="AO16" s="197">
        <v>0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</row>
    <row r="17" spans="1:4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9.57</v>
      </c>
      <c r="AH17" s="197">
        <v>0</v>
      </c>
      <c r="AI17" s="197">
        <v>0</v>
      </c>
      <c r="AJ17" s="197">
        <v>0</v>
      </c>
      <c r="AK17" s="197">
        <v>10.82</v>
      </c>
      <c r="AL17" s="197">
        <v>0</v>
      </c>
      <c r="AM17" s="197">
        <v>0</v>
      </c>
      <c r="AN17" s="197">
        <v>0</v>
      </c>
      <c r="AO17" s="197">
        <v>0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</row>
    <row r="18" spans="1:4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9.57</v>
      </c>
      <c r="AH18" s="197">
        <v>0</v>
      </c>
      <c r="AI18" s="197">
        <v>0</v>
      </c>
      <c r="AJ18" s="197">
        <v>0</v>
      </c>
      <c r="AK18" s="197">
        <v>10.82</v>
      </c>
      <c r="AL18" s="197">
        <v>0</v>
      </c>
      <c r="AM18" s="197">
        <v>0</v>
      </c>
      <c r="AN18" s="197">
        <v>0</v>
      </c>
      <c r="AO18" s="197">
        <v>0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</row>
    <row r="19" spans="1:4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9.57</v>
      </c>
      <c r="AH19" s="197">
        <v>0</v>
      </c>
      <c r="AI19" s="197">
        <v>0</v>
      </c>
      <c r="AJ19" s="197">
        <v>0</v>
      </c>
      <c r="AK19" s="197">
        <v>14.82</v>
      </c>
      <c r="AL19" s="197">
        <v>0</v>
      </c>
      <c r="AM19" s="197">
        <v>0</v>
      </c>
      <c r="AN19" s="197">
        <v>0</v>
      </c>
      <c r="AO19" s="197">
        <v>0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</row>
    <row r="20" spans="1:4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9.57</v>
      </c>
      <c r="AH20" s="197">
        <v>0</v>
      </c>
      <c r="AI20" s="197">
        <v>0</v>
      </c>
      <c r="AJ20" s="197">
        <v>0</v>
      </c>
      <c r="AK20" s="197">
        <v>9.82</v>
      </c>
      <c r="AL20" s="197">
        <v>0</v>
      </c>
      <c r="AM20" s="197">
        <v>0</v>
      </c>
      <c r="AN20" s="197">
        <v>0</v>
      </c>
      <c r="AO20" s="197">
        <v>0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</row>
    <row r="21" spans="1:4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9.76</v>
      </c>
      <c r="AH21" s="197">
        <v>0</v>
      </c>
      <c r="AI21" s="197">
        <v>0</v>
      </c>
      <c r="AJ21" s="197">
        <v>0</v>
      </c>
      <c r="AK21" s="197">
        <v>13.82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</row>
    <row r="22" spans="1:4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9.57</v>
      </c>
      <c r="AH22" s="197">
        <v>0</v>
      </c>
      <c r="AI22" s="197">
        <v>0</v>
      </c>
      <c r="AJ22" s="197">
        <v>0</v>
      </c>
      <c r="AK22" s="197">
        <v>13.82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</row>
    <row r="23" spans="1:4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9.57</v>
      </c>
      <c r="AH23" s="197">
        <v>0</v>
      </c>
      <c r="AI23" s="197">
        <v>0</v>
      </c>
      <c r="AJ23" s="197">
        <v>0</v>
      </c>
      <c r="AK23" s="197">
        <v>13.82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</row>
    <row r="24" spans="1:4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9.57</v>
      </c>
      <c r="AH24" s="197">
        <v>0</v>
      </c>
      <c r="AI24" s="197">
        <v>0</v>
      </c>
      <c r="AJ24" s="197">
        <v>0</v>
      </c>
      <c r="AK24" s="197">
        <v>13.82</v>
      </c>
      <c r="AL24" s="197">
        <v>0</v>
      </c>
      <c r="AM24" s="197">
        <v>0</v>
      </c>
      <c r="AN24" s="197">
        <v>0</v>
      </c>
      <c r="AO24" s="197">
        <v>0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</row>
    <row r="25" spans="1:4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9.57</v>
      </c>
      <c r="AH25" s="197">
        <v>0</v>
      </c>
      <c r="AI25" s="197">
        <v>0</v>
      </c>
      <c r="AJ25" s="197">
        <v>0</v>
      </c>
      <c r="AK25" s="197">
        <v>17.82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</row>
    <row r="26" spans="1:4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9.57</v>
      </c>
      <c r="AH26" s="197">
        <v>0</v>
      </c>
      <c r="AI26" s="197">
        <v>0</v>
      </c>
      <c r="AJ26" s="197">
        <v>0</v>
      </c>
      <c r="AK26" s="197">
        <v>13.82</v>
      </c>
      <c r="AL26" s="197">
        <v>0</v>
      </c>
      <c r="AM26" s="197">
        <v>0</v>
      </c>
      <c r="AN26" s="197">
        <v>0</v>
      </c>
      <c r="AO26" s="197">
        <v>0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</row>
    <row r="27" spans="1:4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9.76</v>
      </c>
      <c r="AH27" s="197">
        <v>0</v>
      </c>
      <c r="AI27" s="197">
        <v>0</v>
      </c>
      <c r="AJ27" s="197">
        <v>0</v>
      </c>
      <c r="AK27" s="197">
        <v>15.82</v>
      </c>
      <c r="AL27" s="197">
        <v>0</v>
      </c>
      <c r="AM27" s="197">
        <v>0</v>
      </c>
      <c r="AN27" s="197">
        <v>0</v>
      </c>
      <c r="AO27" s="197">
        <v>0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</row>
    <row r="28" spans="1:4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9.57</v>
      </c>
      <c r="AH28" s="197">
        <v>0</v>
      </c>
      <c r="AI28" s="197">
        <v>0</v>
      </c>
      <c r="AJ28" s="197">
        <v>0</v>
      </c>
      <c r="AK28" s="197">
        <v>18.82</v>
      </c>
      <c r="AL28" s="197">
        <v>0</v>
      </c>
      <c r="AM28" s="197">
        <v>0</v>
      </c>
      <c r="AN28" s="197">
        <v>0</v>
      </c>
      <c r="AO28" s="197">
        <v>0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</row>
    <row r="29" spans="1:4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9.57</v>
      </c>
      <c r="AH29" s="197">
        <v>0</v>
      </c>
      <c r="AI29" s="197">
        <v>0</v>
      </c>
      <c r="AJ29" s="197">
        <v>0</v>
      </c>
      <c r="AK29" s="197">
        <v>18.82</v>
      </c>
      <c r="AL29" s="197">
        <v>0</v>
      </c>
      <c r="AM29" s="197">
        <v>0</v>
      </c>
      <c r="AN29" s="197">
        <v>0</v>
      </c>
      <c r="AO29" s="197">
        <v>0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</row>
    <row r="30" spans="1:4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9.57</v>
      </c>
      <c r="AH30" s="197">
        <v>0</v>
      </c>
      <c r="AI30" s="197">
        <v>0</v>
      </c>
      <c r="AJ30" s="197">
        <v>0</v>
      </c>
      <c r="AK30" s="197">
        <v>19.82</v>
      </c>
      <c r="AL30" s="197">
        <v>0</v>
      </c>
      <c r="AM30" s="197">
        <v>0</v>
      </c>
      <c r="AN30" s="197">
        <v>0</v>
      </c>
      <c r="AO30" s="197">
        <v>0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</row>
    <row r="31" spans="1:4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9.6999999999999993</v>
      </c>
      <c r="AH31" s="197">
        <v>0</v>
      </c>
      <c r="AI31" s="197">
        <v>0</v>
      </c>
      <c r="AJ31" s="197">
        <v>0</v>
      </c>
      <c r="AK31" s="197">
        <v>25.4</v>
      </c>
      <c r="AL31" s="197">
        <v>0</v>
      </c>
      <c r="AM31" s="197">
        <v>0</v>
      </c>
      <c r="AN31" s="197">
        <v>0</v>
      </c>
      <c r="AO31" s="197">
        <v>0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</row>
    <row r="32" spans="1:4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9.6999999999999993</v>
      </c>
      <c r="AH32" s="197">
        <v>0</v>
      </c>
      <c r="AI32" s="197">
        <v>0</v>
      </c>
      <c r="AJ32" s="197">
        <v>0</v>
      </c>
      <c r="AK32" s="197">
        <v>20.82</v>
      </c>
      <c r="AL32" s="197">
        <v>0</v>
      </c>
      <c r="AM32" s="197">
        <v>0</v>
      </c>
      <c r="AN32" s="197">
        <v>0</v>
      </c>
      <c r="AO32" s="197">
        <v>0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</row>
    <row r="33" spans="1:4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9.82</v>
      </c>
      <c r="AH33" s="197">
        <v>0</v>
      </c>
      <c r="AI33" s="197">
        <v>0</v>
      </c>
      <c r="AJ33" s="197">
        <v>0</v>
      </c>
      <c r="AK33" s="197">
        <v>22.68</v>
      </c>
      <c r="AL33" s="197">
        <v>0</v>
      </c>
      <c r="AM33" s="197">
        <v>0</v>
      </c>
      <c r="AN33" s="197">
        <v>0</v>
      </c>
      <c r="AO33" s="197">
        <v>0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</row>
    <row r="34" spans="1:4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9.57</v>
      </c>
      <c r="AH34" s="197">
        <v>0</v>
      </c>
      <c r="AI34" s="197">
        <v>0</v>
      </c>
      <c r="AJ34" s="197">
        <v>0</v>
      </c>
      <c r="AK34" s="197">
        <v>23.59</v>
      </c>
      <c r="AL34" s="197">
        <v>0</v>
      </c>
      <c r="AM34" s="197">
        <v>0</v>
      </c>
      <c r="AN34" s="197">
        <v>0</v>
      </c>
      <c r="AO34" s="197">
        <v>0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</row>
    <row r="35" spans="1:4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9.6999999999999993</v>
      </c>
      <c r="AH35" s="197">
        <v>0</v>
      </c>
      <c r="AI35" s="197">
        <v>0</v>
      </c>
      <c r="AJ35" s="197">
        <v>0</v>
      </c>
      <c r="AK35" s="197">
        <v>23.82</v>
      </c>
      <c r="AL35" s="197">
        <v>0</v>
      </c>
      <c r="AM35" s="197">
        <v>0</v>
      </c>
      <c r="AN35" s="197">
        <v>0</v>
      </c>
      <c r="AO35" s="197">
        <v>0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</row>
    <row r="36" spans="1:4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9.6999999999999993</v>
      </c>
      <c r="AH36" s="197">
        <v>0</v>
      </c>
      <c r="AI36" s="197">
        <v>0</v>
      </c>
      <c r="AJ36" s="197">
        <v>0</v>
      </c>
      <c r="AK36" s="197">
        <v>24.82</v>
      </c>
      <c r="AL36" s="197">
        <v>0</v>
      </c>
      <c r="AM36" s="197">
        <v>0</v>
      </c>
      <c r="AN36" s="197">
        <v>0</v>
      </c>
      <c r="AO36" s="197">
        <v>0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</row>
    <row r="37" spans="1:4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9.6999999999999993</v>
      </c>
      <c r="AH37" s="197">
        <v>0</v>
      </c>
      <c r="AI37" s="197">
        <v>0</v>
      </c>
      <c r="AJ37" s="197">
        <v>0</v>
      </c>
      <c r="AK37" s="197">
        <v>28.54</v>
      </c>
      <c r="AL37" s="197">
        <v>0</v>
      </c>
      <c r="AM37" s="197">
        <v>0</v>
      </c>
      <c r="AN37" s="197">
        <v>0</v>
      </c>
      <c r="AO37" s="197">
        <v>0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</row>
    <row r="38" spans="1:4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9.6999999999999993</v>
      </c>
      <c r="AH38" s="197">
        <v>0</v>
      </c>
      <c r="AI38" s="197">
        <v>0</v>
      </c>
      <c r="AJ38" s="197">
        <v>0</v>
      </c>
      <c r="AK38" s="197">
        <v>24.82</v>
      </c>
      <c r="AL38" s="197">
        <v>0</v>
      </c>
      <c r="AM38" s="197">
        <v>0</v>
      </c>
      <c r="AN38" s="197">
        <v>0</v>
      </c>
      <c r="AO38" s="197">
        <v>0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</row>
    <row r="39" spans="1:4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9.82</v>
      </c>
      <c r="AH39" s="197">
        <v>0</v>
      </c>
      <c r="AI39" s="197">
        <v>0</v>
      </c>
      <c r="AJ39" s="197">
        <v>0</v>
      </c>
      <c r="AK39" s="197">
        <v>25.82</v>
      </c>
      <c r="AL39" s="197">
        <v>0</v>
      </c>
      <c r="AM39" s="197">
        <v>0</v>
      </c>
      <c r="AN39" s="197">
        <v>0</v>
      </c>
      <c r="AO39" s="197">
        <v>0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</row>
    <row r="40" spans="1:4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9.57</v>
      </c>
      <c r="AH40" s="197">
        <v>0</v>
      </c>
      <c r="AI40" s="197">
        <v>0</v>
      </c>
      <c r="AJ40" s="197">
        <v>0</v>
      </c>
      <c r="AK40" s="197">
        <v>25.82</v>
      </c>
      <c r="AL40" s="197">
        <v>0</v>
      </c>
      <c r="AM40" s="197">
        <v>0</v>
      </c>
      <c r="AN40" s="197">
        <v>0</v>
      </c>
      <c r="AO40" s="197">
        <v>0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</row>
    <row r="41" spans="1:4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9.6999999999999993</v>
      </c>
      <c r="AH41" s="197">
        <v>0</v>
      </c>
      <c r="AI41" s="197">
        <v>0</v>
      </c>
      <c r="AJ41" s="197">
        <v>0</v>
      </c>
      <c r="AK41" s="197">
        <v>25.82</v>
      </c>
      <c r="AL41" s="197">
        <v>0</v>
      </c>
      <c r="AM41" s="197">
        <v>0</v>
      </c>
      <c r="AN41" s="197">
        <v>0</v>
      </c>
      <c r="AO41" s="197">
        <v>0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</row>
    <row r="42" spans="1:4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9.6999999999999993</v>
      </c>
      <c r="AH42" s="197">
        <v>0</v>
      </c>
      <c r="AI42" s="197">
        <v>0</v>
      </c>
      <c r="AJ42" s="197">
        <v>0</v>
      </c>
      <c r="AK42" s="197">
        <v>25.82</v>
      </c>
      <c r="AL42" s="197">
        <v>0</v>
      </c>
      <c r="AM42" s="197">
        <v>0</v>
      </c>
      <c r="AN42" s="197">
        <v>0</v>
      </c>
      <c r="AO42" s="197">
        <v>0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</row>
    <row r="43" spans="1:4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9.6999999999999993</v>
      </c>
      <c r="AH43" s="197">
        <v>0</v>
      </c>
      <c r="AI43" s="197">
        <v>0</v>
      </c>
      <c r="AJ43" s="197">
        <v>0</v>
      </c>
      <c r="AK43" s="197">
        <v>29.44</v>
      </c>
      <c r="AL43" s="197">
        <v>0</v>
      </c>
      <c r="AM43" s="197">
        <v>0</v>
      </c>
      <c r="AN43" s="197">
        <v>0</v>
      </c>
      <c r="AO43" s="197">
        <v>0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</row>
    <row r="44" spans="1:4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9.6999999999999993</v>
      </c>
      <c r="AH44" s="197">
        <v>0</v>
      </c>
      <c r="AI44" s="197">
        <v>0</v>
      </c>
      <c r="AJ44" s="197">
        <v>0</v>
      </c>
      <c r="AK44" s="197">
        <v>23.82</v>
      </c>
      <c r="AL44" s="197">
        <v>0</v>
      </c>
      <c r="AM44" s="197">
        <v>0</v>
      </c>
      <c r="AN44" s="197">
        <v>0</v>
      </c>
      <c r="AO44" s="197">
        <v>0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</row>
    <row r="45" spans="1:4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9.6300000000000008</v>
      </c>
      <c r="AH45" s="197">
        <v>0</v>
      </c>
      <c r="AI45" s="197">
        <v>0</v>
      </c>
      <c r="AJ45" s="197">
        <v>0</v>
      </c>
      <c r="AK45" s="197">
        <v>24.82</v>
      </c>
      <c r="AL45" s="197">
        <v>0</v>
      </c>
      <c r="AM45" s="197">
        <v>0</v>
      </c>
      <c r="AN45" s="197">
        <v>0</v>
      </c>
      <c r="AO45" s="197">
        <v>0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</row>
    <row r="46" spans="1:4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9.82</v>
      </c>
      <c r="AH46" s="197">
        <v>0</v>
      </c>
      <c r="AI46" s="197">
        <v>0</v>
      </c>
      <c r="AJ46" s="197">
        <v>0</v>
      </c>
      <c r="AK46" s="197">
        <v>23.82</v>
      </c>
      <c r="AL46" s="197">
        <v>0</v>
      </c>
      <c r="AM46" s="197">
        <v>0</v>
      </c>
      <c r="AN46" s="197">
        <v>0</v>
      </c>
      <c r="AO46" s="197">
        <v>0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</row>
    <row r="47" spans="1:4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10</v>
      </c>
      <c r="AH47" s="197">
        <v>0</v>
      </c>
      <c r="AI47" s="197">
        <v>0</v>
      </c>
      <c r="AJ47" s="197">
        <v>0</v>
      </c>
      <c r="AK47" s="197">
        <v>23.59</v>
      </c>
      <c r="AL47" s="197">
        <v>0</v>
      </c>
      <c r="AM47" s="197">
        <v>0</v>
      </c>
      <c r="AN47" s="197">
        <v>0</v>
      </c>
      <c r="AO47" s="197">
        <v>0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</row>
    <row r="48" spans="1:4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10</v>
      </c>
      <c r="AH48" s="197">
        <v>0</v>
      </c>
      <c r="AI48" s="197">
        <v>0</v>
      </c>
      <c r="AJ48" s="197">
        <v>0</v>
      </c>
      <c r="AK48" s="197">
        <v>23.59</v>
      </c>
      <c r="AL48" s="197">
        <v>0</v>
      </c>
      <c r="AM48" s="197">
        <v>0</v>
      </c>
      <c r="AN48" s="197">
        <v>0</v>
      </c>
      <c r="AO48" s="197">
        <v>0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</row>
    <row r="49" spans="1:4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10</v>
      </c>
      <c r="AH49" s="197">
        <v>0</v>
      </c>
      <c r="AI49" s="197">
        <v>0</v>
      </c>
      <c r="AJ49" s="197">
        <v>0</v>
      </c>
      <c r="AK49" s="197">
        <v>26.3</v>
      </c>
      <c r="AL49" s="197">
        <v>0</v>
      </c>
      <c r="AM49" s="197">
        <v>0</v>
      </c>
      <c r="AN49" s="197">
        <v>0</v>
      </c>
      <c r="AO49" s="197">
        <v>0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</row>
    <row r="50" spans="1:4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10</v>
      </c>
      <c r="AH50" s="197">
        <v>0</v>
      </c>
      <c r="AI50" s="197">
        <v>0</v>
      </c>
      <c r="AJ50" s="197">
        <v>0</v>
      </c>
      <c r="AK50" s="197">
        <v>20.82</v>
      </c>
      <c r="AL50" s="197">
        <v>0</v>
      </c>
      <c r="AM50" s="197">
        <v>0</v>
      </c>
      <c r="AN50" s="197">
        <v>0</v>
      </c>
      <c r="AO50" s="197">
        <v>0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</row>
    <row r="51" spans="1:4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9.76</v>
      </c>
      <c r="AH51" s="197">
        <v>0</v>
      </c>
      <c r="AI51" s="197">
        <v>0</v>
      </c>
      <c r="AJ51" s="197">
        <v>0</v>
      </c>
      <c r="AK51" s="197">
        <v>22.68</v>
      </c>
      <c r="AL51" s="197">
        <v>0</v>
      </c>
      <c r="AM51" s="197">
        <v>0</v>
      </c>
      <c r="AN51" s="197">
        <v>0</v>
      </c>
      <c r="AO51" s="197">
        <v>0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</row>
    <row r="52" spans="1:4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9.94</v>
      </c>
      <c r="AH52" s="197">
        <v>0</v>
      </c>
      <c r="AI52" s="197">
        <v>0</v>
      </c>
      <c r="AJ52" s="197">
        <v>0</v>
      </c>
      <c r="AK52" s="197">
        <v>22.68</v>
      </c>
      <c r="AL52" s="197">
        <v>0</v>
      </c>
      <c r="AM52" s="197">
        <v>0</v>
      </c>
      <c r="AN52" s="197">
        <v>0</v>
      </c>
      <c r="AO52" s="197">
        <v>0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</row>
    <row r="53" spans="1:4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9.94</v>
      </c>
      <c r="AH53" s="197">
        <v>0</v>
      </c>
      <c r="AI53" s="197">
        <v>0</v>
      </c>
      <c r="AJ53" s="197">
        <v>0</v>
      </c>
      <c r="AK53" s="197">
        <v>21.75</v>
      </c>
      <c r="AL53" s="197">
        <v>0</v>
      </c>
      <c r="AM53" s="197">
        <v>0</v>
      </c>
      <c r="AN53" s="197">
        <v>0</v>
      </c>
      <c r="AO53" s="197">
        <v>0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</row>
    <row r="54" spans="1:4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9.94</v>
      </c>
      <c r="AH54" s="197">
        <v>0</v>
      </c>
      <c r="AI54" s="197">
        <v>0</v>
      </c>
      <c r="AJ54" s="197">
        <v>0</v>
      </c>
      <c r="AK54" s="197">
        <v>19.82</v>
      </c>
      <c r="AL54" s="197">
        <v>0</v>
      </c>
      <c r="AM54" s="197">
        <v>0</v>
      </c>
      <c r="AN54" s="197">
        <v>0</v>
      </c>
      <c r="AO54" s="197">
        <v>0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</row>
    <row r="55" spans="1:4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9.94</v>
      </c>
      <c r="AH55" s="197">
        <v>0</v>
      </c>
      <c r="AI55" s="197">
        <v>0</v>
      </c>
      <c r="AJ55" s="197">
        <v>0</v>
      </c>
      <c r="AK55" s="197">
        <v>22.68</v>
      </c>
      <c r="AL55" s="197">
        <v>0</v>
      </c>
      <c r="AM55" s="197">
        <v>0</v>
      </c>
      <c r="AN55" s="197">
        <v>0</v>
      </c>
      <c r="AO55" s="197">
        <v>0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</row>
    <row r="56" spans="1:4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9.94</v>
      </c>
      <c r="AH56" s="197">
        <v>0</v>
      </c>
      <c r="AI56" s="197">
        <v>0</v>
      </c>
      <c r="AJ56" s="197">
        <v>0</v>
      </c>
      <c r="AK56" s="197">
        <v>16.82</v>
      </c>
      <c r="AL56" s="197">
        <v>0</v>
      </c>
      <c r="AM56" s="197">
        <v>0</v>
      </c>
      <c r="AN56" s="197">
        <v>0</v>
      </c>
      <c r="AO56" s="197">
        <v>0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</row>
    <row r="57" spans="1:4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9.76</v>
      </c>
      <c r="AH57" s="197">
        <v>0</v>
      </c>
      <c r="AI57" s="197">
        <v>0</v>
      </c>
      <c r="AJ57" s="197">
        <v>0</v>
      </c>
      <c r="AK57" s="197">
        <v>17.82</v>
      </c>
      <c r="AL57" s="197">
        <v>0</v>
      </c>
      <c r="AM57" s="197">
        <v>0</v>
      </c>
      <c r="AN57" s="197">
        <v>0</v>
      </c>
      <c r="AO57" s="197">
        <v>0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</row>
    <row r="58" spans="1:4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9.94</v>
      </c>
      <c r="AH58" s="197">
        <v>0</v>
      </c>
      <c r="AI58" s="197">
        <v>0</v>
      </c>
      <c r="AJ58" s="197">
        <v>0</v>
      </c>
      <c r="AK58" s="197">
        <v>16.82</v>
      </c>
      <c r="AL58" s="197">
        <v>0</v>
      </c>
      <c r="AM58" s="197">
        <v>0</v>
      </c>
      <c r="AN58" s="197">
        <v>0</v>
      </c>
      <c r="AO58" s="197">
        <v>0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</row>
    <row r="59" spans="1:4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9.94</v>
      </c>
      <c r="AH59" s="197">
        <v>0</v>
      </c>
      <c r="AI59" s="197">
        <v>0</v>
      </c>
      <c r="AJ59" s="197">
        <v>0</v>
      </c>
      <c r="AK59" s="197">
        <v>17.82</v>
      </c>
      <c r="AL59" s="197">
        <v>0</v>
      </c>
      <c r="AM59" s="197">
        <v>0</v>
      </c>
      <c r="AN59" s="197">
        <v>0</v>
      </c>
      <c r="AO59" s="197">
        <v>0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</row>
    <row r="60" spans="1:4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9.94</v>
      </c>
      <c r="AH60" s="197">
        <v>0</v>
      </c>
      <c r="AI60" s="197">
        <v>0</v>
      </c>
      <c r="AJ60" s="197">
        <v>0</v>
      </c>
      <c r="AK60" s="197">
        <v>16.82</v>
      </c>
      <c r="AL60" s="197">
        <v>0</v>
      </c>
      <c r="AM60" s="197">
        <v>0</v>
      </c>
      <c r="AN60" s="197">
        <v>0</v>
      </c>
      <c r="AO60" s="197">
        <v>0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</row>
    <row r="61" spans="1:4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9.94</v>
      </c>
      <c r="AH61" s="197">
        <v>0</v>
      </c>
      <c r="AI61" s="197">
        <v>0</v>
      </c>
      <c r="AJ61" s="197">
        <v>0</v>
      </c>
      <c r="AK61" s="197">
        <v>18.82</v>
      </c>
      <c r="AL61" s="197">
        <v>0</v>
      </c>
      <c r="AM61" s="197">
        <v>0</v>
      </c>
      <c r="AN61" s="197">
        <v>0</v>
      </c>
      <c r="AO61" s="197">
        <v>0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</row>
    <row r="62" spans="1:4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9.94</v>
      </c>
      <c r="AH62" s="197">
        <v>0</v>
      </c>
      <c r="AI62" s="197">
        <v>0</v>
      </c>
      <c r="AJ62" s="197">
        <v>0</v>
      </c>
      <c r="AK62" s="197">
        <v>13.82</v>
      </c>
      <c r="AL62" s="197">
        <v>0</v>
      </c>
      <c r="AM62" s="197">
        <v>0</v>
      </c>
      <c r="AN62" s="197">
        <v>0</v>
      </c>
      <c r="AO62" s="197">
        <v>0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</row>
    <row r="63" spans="1:4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9.76</v>
      </c>
      <c r="AH63" s="197">
        <v>0</v>
      </c>
      <c r="AI63" s="197">
        <v>0</v>
      </c>
      <c r="AJ63" s="197">
        <v>0</v>
      </c>
      <c r="AK63" s="197">
        <v>15.82</v>
      </c>
      <c r="AL63" s="197">
        <v>0</v>
      </c>
      <c r="AM63" s="197">
        <v>0</v>
      </c>
      <c r="AN63" s="197">
        <v>0</v>
      </c>
      <c r="AO63" s="197">
        <v>0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</row>
    <row r="64" spans="1:4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9.94</v>
      </c>
      <c r="AH64" s="197">
        <v>0</v>
      </c>
      <c r="AI64" s="197">
        <v>0</v>
      </c>
      <c r="AJ64" s="197">
        <v>0</v>
      </c>
      <c r="AK64" s="197">
        <v>15.82</v>
      </c>
      <c r="AL64" s="197">
        <v>0</v>
      </c>
      <c r="AM64" s="197">
        <v>0</v>
      </c>
      <c r="AN64" s="197">
        <v>0</v>
      </c>
      <c r="AO64" s="197">
        <v>0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</row>
    <row r="65" spans="1:4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9.94</v>
      </c>
      <c r="AH65" s="197">
        <v>0</v>
      </c>
      <c r="AI65" s="197">
        <v>0</v>
      </c>
      <c r="AJ65" s="197">
        <v>0</v>
      </c>
      <c r="AK65" s="197">
        <v>15.82</v>
      </c>
      <c r="AL65" s="197">
        <v>0</v>
      </c>
      <c r="AM65" s="197">
        <v>0</v>
      </c>
      <c r="AN65" s="197">
        <v>0</v>
      </c>
      <c r="AO65" s="197">
        <v>0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</row>
    <row r="66" spans="1:4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9.6999999999999993</v>
      </c>
      <c r="AH66" s="197">
        <v>0</v>
      </c>
      <c r="AI66" s="197">
        <v>0</v>
      </c>
      <c r="AJ66" s="197">
        <v>0</v>
      </c>
      <c r="AK66" s="197">
        <v>15.82</v>
      </c>
      <c r="AL66" s="197">
        <v>0</v>
      </c>
      <c r="AM66" s="197">
        <v>0</v>
      </c>
      <c r="AN66" s="197">
        <v>0</v>
      </c>
      <c r="AO66" s="197">
        <v>0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</row>
    <row r="67" spans="1:4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9.6999999999999993</v>
      </c>
      <c r="AH67" s="197">
        <v>0</v>
      </c>
      <c r="AI67" s="197">
        <v>0</v>
      </c>
      <c r="AJ67" s="197">
        <v>0</v>
      </c>
      <c r="AK67" s="197">
        <v>19.82</v>
      </c>
      <c r="AL67" s="197">
        <v>0</v>
      </c>
      <c r="AM67" s="197">
        <v>0</v>
      </c>
      <c r="AN67" s="197">
        <v>0</v>
      </c>
      <c r="AO67" s="197">
        <v>0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</row>
    <row r="68" spans="1:4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9.6999999999999993</v>
      </c>
      <c r="AH68" s="197">
        <v>0</v>
      </c>
      <c r="AI68" s="197">
        <v>0</v>
      </c>
      <c r="AJ68" s="197">
        <v>0</v>
      </c>
      <c r="AK68" s="197">
        <v>15.82</v>
      </c>
      <c r="AL68" s="197">
        <v>0</v>
      </c>
      <c r="AM68" s="197">
        <v>0</v>
      </c>
      <c r="AN68" s="197">
        <v>0</v>
      </c>
      <c r="AO68" s="197">
        <v>0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</row>
    <row r="69" spans="1:4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10</v>
      </c>
      <c r="AH69" s="197">
        <v>0</v>
      </c>
      <c r="AI69" s="197">
        <v>0</v>
      </c>
      <c r="AJ69" s="197">
        <v>0</v>
      </c>
      <c r="AK69" s="197">
        <v>17.82</v>
      </c>
      <c r="AL69" s="197">
        <v>0</v>
      </c>
      <c r="AM69" s="197">
        <v>0</v>
      </c>
      <c r="AN69" s="197">
        <v>0</v>
      </c>
      <c r="AO69" s="197">
        <v>0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</row>
    <row r="70" spans="1:4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9.6999999999999993</v>
      </c>
      <c r="AH70" s="197">
        <v>0</v>
      </c>
      <c r="AI70" s="197">
        <v>0</v>
      </c>
      <c r="AJ70" s="197">
        <v>0</v>
      </c>
      <c r="AK70" s="197">
        <v>17.82</v>
      </c>
      <c r="AL70" s="197">
        <v>0</v>
      </c>
      <c r="AM70" s="197">
        <v>0</v>
      </c>
      <c r="AN70" s="197">
        <v>0</v>
      </c>
      <c r="AO70" s="197">
        <v>0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</row>
    <row r="71" spans="1:4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9.6999999999999993</v>
      </c>
      <c r="AH71" s="197">
        <v>0</v>
      </c>
      <c r="AI71" s="197">
        <v>0</v>
      </c>
      <c r="AJ71" s="197">
        <v>0</v>
      </c>
      <c r="AK71" s="197">
        <v>19.82</v>
      </c>
      <c r="AL71" s="197">
        <v>0</v>
      </c>
      <c r="AM71" s="197">
        <v>0</v>
      </c>
      <c r="AN71" s="197">
        <v>0</v>
      </c>
      <c r="AO71" s="197">
        <v>0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</row>
    <row r="72" spans="1:4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9.6999999999999993</v>
      </c>
      <c r="AH72" s="197">
        <v>0</v>
      </c>
      <c r="AI72" s="197">
        <v>0</v>
      </c>
      <c r="AJ72" s="197">
        <v>0</v>
      </c>
      <c r="AK72" s="197">
        <v>20.82</v>
      </c>
      <c r="AL72" s="197">
        <v>0</v>
      </c>
      <c r="AM72" s="197">
        <v>0</v>
      </c>
      <c r="AN72" s="197">
        <v>0</v>
      </c>
      <c r="AO72" s="197">
        <v>0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</row>
    <row r="73" spans="1:4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9.6999999999999993</v>
      </c>
      <c r="AH73" s="197">
        <v>0</v>
      </c>
      <c r="AI73" s="197">
        <v>0</v>
      </c>
      <c r="AJ73" s="197">
        <v>0</v>
      </c>
      <c r="AK73" s="197">
        <v>27.64</v>
      </c>
      <c r="AL73" s="197">
        <v>0</v>
      </c>
      <c r="AM73" s="197">
        <v>0</v>
      </c>
      <c r="AN73" s="197">
        <v>0</v>
      </c>
      <c r="AO73" s="197">
        <v>0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</row>
    <row r="74" spans="1:4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9.6999999999999993</v>
      </c>
      <c r="AH74" s="197">
        <v>0</v>
      </c>
      <c r="AI74" s="197">
        <v>0</v>
      </c>
      <c r="AJ74" s="197">
        <v>0</v>
      </c>
      <c r="AK74" s="197">
        <v>23.82</v>
      </c>
      <c r="AL74" s="197">
        <v>0</v>
      </c>
      <c r="AM74" s="197">
        <v>0</v>
      </c>
      <c r="AN74" s="197">
        <v>0</v>
      </c>
      <c r="AO74" s="197">
        <v>0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</row>
    <row r="75" spans="1:4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9.4499999999999993</v>
      </c>
      <c r="AH75" s="197">
        <v>0</v>
      </c>
      <c r="AI75" s="197">
        <v>0</v>
      </c>
      <c r="AJ75" s="197">
        <v>0</v>
      </c>
      <c r="AK75" s="197">
        <v>25.82</v>
      </c>
      <c r="AL75" s="197">
        <v>0</v>
      </c>
      <c r="AM75" s="197">
        <v>0</v>
      </c>
      <c r="AN75" s="197">
        <v>0</v>
      </c>
      <c r="AO75" s="197">
        <v>0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</row>
    <row r="76" spans="1:4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9.6999999999999993</v>
      </c>
      <c r="AH76" s="197">
        <v>0</v>
      </c>
      <c r="AI76" s="197">
        <v>0</v>
      </c>
      <c r="AJ76" s="197">
        <v>0</v>
      </c>
      <c r="AK76" s="197">
        <v>26.74</v>
      </c>
      <c r="AL76" s="197">
        <v>0</v>
      </c>
      <c r="AM76" s="197">
        <v>0</v>
      </c>
      <c r="AN76" s="197">
        <v>0</v>
      </c>
      <c r="AO76" s="197">
        <v>0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</row>
    <row r="77" spans="1:4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9.6999999999999993</v>
      </c>
      <c r="AH77" s="197">
        <v>0</v>
      </c>
      <c r="AI77" s="197">
        <v>0</v>
      </c>
      <c r="AJ77" s="197">
        <v>0</v>
      </c>
      <c r="AK77" s="197">
        <v>26.74</v>
      </c>
      <c r="AL77" s="197">
        <v>0</v>
      </c>
      <c r="AM77" s="197">
        <v>0</v>
      </c>
      <c r="AN77" s="197">
        <v>0</v>
      </c>
      <c r="AO77" s="197">
        <v>0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</row>
    <row r="78" spans="1:4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9</v>
      </c>
      <c r="AH78" s="197">
        <v>0</v>
      </c>
      <c r="AI78" s="197">
        <v>0</v>
      </c>
      <c r="AJ78" s="197">
        <v>0</v>
      </c>
      <c r="AK78" s="197">
        <v>26.74</v>
      </c>
      <c r="AL78" s="197">
        <v>0</v>
      </c>
      <c r="AM78" s="197">
        <v>0</v>
      </c>
      <c r="AN78" s="197">
        <v>0</v>
      </c>
      <c r="AO78" s="197">
        <v>0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</row>
    <row r="79" spans="1:4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9.6999999999999993</v>
      </c>
      <c r="AH79" s="197">
        <v>0</v>
      </c>
      <c r="AI79" s="197">
        <v>0</v>
      </c>
      <c r="AJ79" s="197">
        <v>0</v>
      </c>
      <c r="AK79" s="197">
        <v>29.83</v>
      </c>
      <c r="AL79" s="197">
        <v>0</v>
      </c>
      <c r="AM79" s="197">
        <v>0</v>
      </c>
      <c r="AN79" s="197">
        <v>0</v>
      </c>
      <c r="AO79" s="197">
        <v>0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</row>
    <row r="80" spans="1:4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9.6999999999999993</v>
      </c>
      <c r="AH80" s="197">
        <v>0</v>
      </c>
      <c r="AI80" s="197">
        <v>0</v>
      </c>
      <c r="AJ80" s="197">
        <v>0</v>
      </c>
      <c r="AK80" s="197">
        <v>25.4</v>
      </c>
      <c r="AL80" s="197">
        <v>0</v>
      </c>
      <c r="AM80" s="197">
        <v>0</v>
      </c>
      <c r="AN80" s="197">
        <v>0</v>
      </c>
      <c r="AO80" s="197">
        <v>0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</row>
    <row r="81" spans="1:4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9.4499999999999993</v>
      </c>
      <c r="AH81" s="197">
        <v>0</v>
      </c>
      <c r="AI81" s="197">
        <v>0</v>
      </c>
      <c r="AJ81" s="197">
        <v>0</v>
      </c>
      <c r="AK81" s="197">
        <v>26.3</v>
      </c>
      <c r="AL81" s="197">
        <v>0</v>
      </c>
      <c r="AM81" s="197">
        <v>0</v>
      </c>
      <c r="AN81" s="197">
        <v>0</v>
      </c>
      <c r="AO81" s="197">
        <v>0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</row>
    <row r="82" spans="1:4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9.6999999999999993</v>
      </c>
      <c r="AH82" s="197">
        <v>0</v>
      </c>
      <c r="AI82" s="197">
        <v>0</v>
      </c>
      <c r="AJ82" s="197">
        <v>0</v>
      </c>
      <c r="AK82" s="197">
        <v>26.3</v>
      </c>
      <c r="AL82" s="197">
        <v>0</v>
      </c>
      <c r="AM82" s="197">
        <v>0</v>
      </c>
      <c r="AN82" s="197">
        <v>0</v>
      </c>
      <c r="AO82" s="197">
        <v>0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</row>
    <row r="83" spans="1:4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9.6999999999999993</v>
      </c>
      <c r="AH83" s="197">
        <v>0</v>
      </c>
      <c r="AI83" s="197">
        <v>0</v>
      </c>
      <c r="AJ83" s="197">
        <v>0</v>
      </c>
      <c r="AK83" s="197">
        <v>27.19</v>
      </c>
      <c r="AL83" s="197">
        <v>0</v>
      </c>
      <c r="AM83" s="197">
        <v>0</v>
      </c>
      <c r="AN83" s="197">
        <v>0</v>
      </c>
      <c r="AO83" s="197">
        <v>0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</row>
    <row r="84" spans="1:4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9.6999999999999993</v>
      </c>
      <c r="AH84" s="197">
        <v>0</v>
      </c>
      <c r="AI84" s="197">
        <v>0</v>
      </c>
      <c r="AJ84" s="197">
        <v>0</v>
      </c>
      <c r="AK84" s="197">
        <v>27.19</v>
      </c>
      <c r="AL84" s="197">
        <v>0</v>
      </c>
      <c r="AM84" s="197">
        <v>0</v>
      </c>
      <c r="AN84" s="197">
        <v>0</v>
      </c>
      <c r="AO84" s="197">
        <v>0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</row>
    <row r="85" spans="1:4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9.6999999999999993</v>
      </c>
      <c r="AH85" s="197">
        <v>0</v>
      </c>
      <c r="AI85" s="197">
        <v>0</v>
      </c>
      <c r="AJ85" s="197">
        <v>0</v>
      </c>
      <c r="AK85" s="197">
        <v>30.7</v>
      </c>
      <c r="AL85" s="197">
        <v>0</v>
      </c>
      <c r="AM85" s="197">
        <v>0</v>
      </c>
      <c r="AN85" s="197">
        <v>0</v>
      </c>
      <c r="AO85" s="197">
        <v>0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</row>
    <row r="86" spans="1:4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9.6999999999999993</v>
      </c>
      <c r="AH86" s="197">
        <v>0</v>
      </c>
      <c r="AI86" s="197">
        <v>0</v>
      </c>
      <c r="AJ86" s="197">
        <v>0</v>
      </c>
      <c r="AK86" s="197">
        <v>25.4</v>
      </c>
      <c r="AL86" s="197">
        <v>0</v>
      </c>
      <c r="AM86" s="197">
        <v>0</v>
      </c>
      <c r="AN86" s="197">
        <v>0</v>
      </c>
      <c r="AO86" s="197">
        <v>0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</row>
    <row r="87" spans="1:4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9.94</v>
      </c>
      <c r="AH87" s="197">
        <v>0</v>
      </c>
      <c r="AI87" s="197">
        <v>0</v>
      </c>
      <c r="AJ87" s="197">
        <v>0</v>
      </c>
      <c r="AK87" s="197">
        <v>25.4</v>
      </c>
      <c r="AL87" s="197">
        <v>0</v>
      </c>
      <c r="AM87" s="197">
        <v>0</v>
      </c>
      <c r="AN87" s="197">
        <v>0</v>
      </c>
      <c r="AO87" s="197">
        <v>0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</row>
    <row r="88" spans="1:4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9.6999999999999993</v>
      </c>
      <c r="AH88" s="197">
        <v>0</v>
      </c>
      <c r="AI88" s="197">
        <v>0</v>
      </c>
      <c r="AJ88" s="197">
        <v>0</v>
      </c>
      <c r="AK88" s="197">
        <v>24.5</v>
      </c>
      <c r="AL88" s="197">
        <v>0</v>
      </c>
      <c r="AM88" s="197">
        <v>0</v>
      </c>
      <c r="AN88" s="197">
        <v>0</v>
      </c>
      <c r="AO88" s="197">
        <v>0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</row>
    <row r="89" spans="1:4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9.6999999999999993</v>
      </c>
      <c r="AH89" s="197">
        <v>0</v>
      </c>
      <c r="AI89" s="197">
        <v>0</v>
      </c>
      <c r="AJ89" s="197">
        <v>0</v>
      </c>
      <c r="AK89" s="197">
        <v>23.82</v>
      </c>
      <c r="AL89" s="197">
        <v>0</v>
      </c>
      <c r="AM89" s="197">
        <v>0</v>
      </c>
      <c r="AN89" s="197">
        <v>0</v>
      </c>
      <c r="AO89" s="197">
        <v>0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</row>
    <row r="90" spans="1:4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9.6999999999999993</v>
      </c>
      <c r="AH90" s="197">
        <v>0</v>
      </c>
      <c r="AI90" s="197">
        <v>0</v>
      </c>
      <c r="AJ90" s="197">
        <v>0</v>
      </c>
      <c r="AK90" s="197">
        <v>21.82</v>
      </c>
      <c r="AL90" s="197">
        <v>0</v>
      </c>
      <c r="AM90" s="197">
        <v>0</v>
      </c>
      <c r="AN90" s="197">
        <v>0</v>
      </c>
      <c r="AO90" s="197">
        <v>0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</row>
    <row r="91" spans="1:4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9.6999999999999993</v>
      </c>
      <c r="AH91" s="197">
        <v>0</v>
      </c>
      <c r="AI91" s="197">
        <v>0</v>
      </c>
      <c r="AJ91" s="197">
        <v>0</v>
      </c>
      <c r="AK91" s="197">
        <v>25.82</v>
      </c>
      <c r="AL91" s="197">
        <v>0</v>
      </c>
      <c r="AM91" s="197">
        <v>0</v>
      </c>
      <c r="AN91" s="197">
        <v>0</v>
      </c>
      <c r="AO91" s="197">
        <v>0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</row>
    <row r="92" spans="1:4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9.6999999999999993</v>
      </c>
      <c r="AH92" s="197">
        <v>0</v>
      </c>
      <c r="AI92" s="197">
        <v>0</v>
      </c>
      <c r="AJ92" s="197">
        <v>0</v>
      </c>
      <c r="AK92" s="197">
        <v>17.82</v>
      </c>
      <c r="AL92" s="197">
        <v>0</v>
      </c>
      <c r="AM92" s="197">
        <v>0</v>
      </c>
      <c r="AN92" s="197">
        <v>0</v>
      </c>
      <c r="AO92" s="197">
        <v>0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</row>
    <row r="93" spans="1:4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9.6999999999999993</v>
      </c>
      <c r="AH93" s="197">
        <v>0</v>
      </c>
      <c r="AI93" s="197">
        <v>0</v>
      </c>
      <c r="AJ93" s="197">
        <v>0</v>
      </c>
      <c r="AK93" s="197">
        <v>17.82</v>
      </c>
      <c r="AL93" s="197">
        <v>0</v>
      </c>
      <c r="AM93" s="197">
        <v>0</v>
      </c>
      <c r="AN93" s="197">
        <v>0</v>
      </c>
      <c r="AO93" s="197">
        <v>0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</row>
    <row r="94" spans="1:4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9.6999999999999993</v>
      </c>
      <c r="AH94" s="197">
        <v>0</v>
      </c>
      <c r="AI94" s="197">
        <v>0</v>
      </c>
      <c r="AJ94" s="197">
        <v>0</v>
      </c>
      <c r="AK94" s="197">
        <v>15.82</v>
      </c>
      <c r="AL94" s="197">
        <v>0</v>
      </c>
      <c r="AM94" s="197">
        <v>0</v>
      </c>
      <c r="AN94" s="197">
        <v>0</v>
      </c>
      <c r="AO94" s="197">
        <v>0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</row>
    <row r="95" spans="1:4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9.6999999999999993</v>
      </c>
      <c r="AH95" s="197">
        <v>0</v>
      </c>
      <c r="AI95" s="197">
        <v>0</v>
      </c>
      <c r="AJ95" s="197">
        <v>0</v>
      </c>
      <c r="AK95" s="197">
        <v>13.82</v>
      </c>
      <c r="AL95" s="197">
        <v>0</v>
      </c>
      <c r="AM95" s="197">
        <v>0</v>
      </c>
      <c r="AN95" s="197">
        <v>0</v>
      </c>
      <c r="AO95" s="197">
        <v>0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</row>
    <row r="96" spans="1:4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9.6999999999999993</v>
      </c>
      <c r="AH96" s="197">
        <v>0</v>
      </c>
      <c r="AI96" s="197">
        <v>0</v>
      </c>
      <c r="AJ96" s="197">
        <v>0</v>
      </c>
      <c r="AK96" s="197">
        <v>14.82</v>
      </c>
      <c r="AL96" s="197">
        <v>0</v>
      </c>
      <c r="AM96" s="197">
        <v>0</v>
      </c>
      <c r="AN96" s="197">
        <v>0</v>
      </c>
      <c r="AO96" s="197">
        <v>0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</row>
    <row r="97" spans="1:4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9.6999999999999993</v>
      </c>
      <c r="AH97" s="197">
        <v>0</v>
      </c>
      <c r="AI97" s="197">
        <v>0</v>
      </c>
      <c r="AJ97" s="197">
        <v>0</v>
      </c>
      <c r="AK97" s="197">
        <v>16.82</v>
      </c>
      <c r="AL97" s="197">
        <v>0</v>
      </c>
      <c r="AM97" s="197">
        <v>0</v>
      </c>
      <c r="AN97" s="197">
        <v>0</v>
      </c>
      <c r="AO97" s="197">
        <v>0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</row>
    <row r="98" spans="1:4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9.6999999999999993</v>
      </c>
      <c r="AH98" s="197">
        <v>0</v>
      </c>
      <c r="AI98" s="197">
        <v>0</v>
      </c>
      <c r="AJ98" s="197">
        <v>0</v>
      </c>
      <c r="AK98" s="197">
        <v>11.82</v>
      </c>
      <c r="AL98" s="197">
        <v>0</v>
      </c>
      <c r="AM98" s="197">
        <v>0</v>
      </c>
      <c r="AN98" s="197">
        <v>0</v>
      </c>
      <c r="AO98" s="197">
        <v>0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0.2329875000000004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0.4503474999999999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423</v>
      </c>
      <c r="D2" t="s">
        <v>423</v>
      </c>
      <c r="E2" t="s">
        <v>423</v>
      </c>
      <c r="F2" t="s">
        <v>423</v>
      </c>
      <c r="G2" t="s">
        <v>423</v>
      </c>
      <c r="H2" t="s">
        <v>423</v>
      </c>
      <c r="I2" t="s">
        <v>423</v>
      </c>
      <c r="J2" t="s">
        <v>423</v>
      </c>
      <c r="K2" t="s">
        <v>423</v>
      </c>
      <c r="L2" t="s">
        <v>423</v>
      </c>
      <c r="M2" t="s">
        <v>423</v>
      </c>
      <c r="N2" t="s">
        <v>423</v>
      </c>
      <c r="O2" t="s">
        <v>423</v>
      </c>
      <c r="P2" t="s">
        <v>423</v>
      </c>
    </row>
    <row r="3" spans="1:17">
      <c r="A3" t="s">
        <v>45</v>
      </c>
      <c r="C3" s="26">
        <v>39</v>
      </c>
      <c r="D3" s="26">
        <v>0</v>
      </c>
      <c r="E3" s="26">
        <v>0</v>
      </c>
      <c r="F3" s="26">
        <v>0</v>
      </c>
      <c r="G3" s="197">
        <v>158</v>
      </c>
      <c r="H3" s="197">
        <v>0</v>
      </c>
      <c r="I3" s="197">
        <v>0</v>
      </c>
      <c r="J3" s="197">
        <v>0</v>
      </c>
      <c r="K3" s="197">
        <v>250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</row>
    <row r="4" spans="1:17">
      <c r="A4" t="s">
        <v>46</v>
      </c>
      <c r="C4" s="26">
        <v>39</v>
      </c>
      <c r="D4" s="26">
        <v>0</v>
      </c>
      <c r="E4" s="26">
        <v>0</v>
      </c>
      <c r="F4" s="26">
        <v>0</v>
      </c>
      <c r="G4" s="197">
        <v>158</v>
      </c>
      <c r="H4" s="197">
        <v>0</v>
      </c>
      <c r="I4" s="197">
        <v>0</v>
      </c>
      <c r="J4" s="197">
        <v>0</v>
      </c>
      <c r="K4" s="197">
        <v>250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</row>
    <row r="5" spans="1:17">
      <c r="A5" t="s">
        <v>47</v>
      </c>
      <c r="C5" s="26">
        <v>39</v>
      </c>
      <c r="D5" s="26">
        <v>0</v>
      </c>
      <c r="E5" s="26">
        <v>0</v>
      </c>
      <c r="F5" s="26">
        <v>0</v>
      </c>
      <c r="G5" s="197">
        <v>158</v>
      </c>
      <c r="H5" s="197">
        <v>0</v>
      </c>
      <c r="I5" s="197">
        <v>0</v>
      </c>
      <c r="J5" s="197">
        <v>0</v>
      </c>
      <c r="K5" s="197">
        <v>250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</row>
    <row r="6" spans="1:17">
      <c r="A6" t="s">
        <v>48</v>
      </c>
      <c r="C6" s="26">
        <v>39</v>
      </c>
      <c r="D6" s="26">
        <v>0</v>
      </c>
      <c r="E6" s="26">
        <v>0</v>
      </c>
      <c r="F6" s="26">
        <v>0</v>
      </c>
      <c r="G6" s="197">
        <v>158</v>
      </c>
      <c r="H6" s="197">
        <v>0</v>
      </c>
      <c r="I6" s="197">
        <v>0</v>
      </c>
      <c r="J6" s="197">
        <v>0</v>
      </c>
      <c r="K6" s="197">
        <v>250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</row>
    <row r="7" spans="1:17">
      <c r="A7" t="s">
        <v>49</v>
      </c>
      <c r="C7" s="26">
        <v>39</v>
      </c>
      <c r="D7" s="26">
        <v>0</v>
      </c>
      <c r="E7" s="26">
        <v>0</v>
      </c>
      <c r="F7" s="26">
        <v>0</v>
      </c>
      <c r="G7" s="197">
        <v>158</v>
      </c>
      <c r="H7" s="197">
        <v>0</v>
      </c>
      <c r="I7" s="197">
        <v>0</v>
      </c>
      <c r="J7" s="197">
        <v>0</v>
      </c>
      <c r="K7" s="197">
        <v>250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</row>
    <row r="8" spans="1:17">
      <c r="A8" t="s">
        <v>50</v>
      </c>
      <c r="C8" s="26">
        <v>39</v>
      </c>
      <c r="D8" s="26">
        <v>0</v>
      </c>
      <c r="E8" s="26">
        <v>0</v>
      </c>
      <c r="F8" s="26">
        <v>0</v>
      </c>
      <c r="G8" s="197">
        <v>158</v>
      </c>
      <c r="H8" s="197">
        <v>0</v>
      </c>
      <c r="I8" s="197">
        <v>0</v>
      </c>
      <c r="J8" s="197">
        <v>0</v>
      </c>
      <c r="K8" s="197">
        <v>250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</row>
    <row r="9" spans="1:17">
      <c r="A9" t="s">
        <v>51</v>
      </c>
      <c r="C9" s="26">
        <v>39</v>
      </c>
      <c r="D9" s="26">
        <v>0</v>
      </c>
      <c r="E9" s="26">
        <v>0</v>
      </c>
      <c r="F9" s="26">
        <v>0</v>
      </c>
      <c r="G9" s="197">
        <v>161</v>
      </c>
      <c r="H9" s="197">
        <v>0</v>
      </c>
      <c r="I9" s="197">
        <v>0</v>
      </c>
      <c r="J9" s="197">
        <v>0</v>
      </c>
      <c r="K9" s="197">
        <v>250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</row>
    <row r="10" spans="1:17">
      <c r="A10" t="s">
        <v>52</v>
      </c>
      <c r="C10" s="26">
        <v>39</v>
      </c>
      <c r="D10" s="26">
        <v>0</v>
      </c>
      <c r="E10" s="26">
        <v>0</v>
      </c>
      <c r="F10" s="26">
        <v>0</v>
      </c>
      <c r="G10" s="197">
        <v>158</v>
      </c>
      <c r="H10" s="197">
        <v>0</v>
      </c>
      <c r="I10" s="197">
        <v>0</v>
      </c>
      <c r="J10" s="197">
        <v>0</v>
      </c>
      <c r="K10" s="197">
        <v>250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</row>
    <row r="11" spans="1:17">
      <c r="A11" t="s">
        <v>53</v>
      </c>
      <c r="C11" s="26">
        <v>39</v>
      </c>
      <c r="D11" s="26">
        <v>0</v>
      </c>
      <c r="E11" s="26">
        <v>0</v>
      </c>
      <c r="F11" s="26">
        <v>0</v>
      </c>
      <c r="G11" s="197">
        <v>158</v>
      </c>
      <c r="H11" s="197">
        <v>0</v>
      </c>
      <c r="I11" s="197">
        <v>0</v>
      </c>
      <c r="J11" s="197">
        <v>0</v>
      </c>
      <c r="K11" s="197">
        <v>250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</row>
    <row r="12" spans="1:17">
      <c r="A12" t="s">
        <v>54</v>
      </c>
      <c r="C12" s="26">
        <v>39</v>
      </c>
      <c r="D12" s="26">
        <v>0</v>
      </c>
      <c r="E12" s="26">
        <v>0</v>
      </c>
      <c r="F12" s="26">
        <v>0</v>
      </c>
      <c r="G12" s="197">
        <v>158</v>
      </c>
      <c r="H12" s="197">
        <v>0</v>
      </c>
      <c r="I12" s="197">
        <v>0</v>
      </c>
      <c r="J12" s="197">
        <v>0</v>
      </c>
      <c r="K12" s="197">
        <v>250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</row>
    <row r="13" spans="1:17">
      <c r="A13" t="s">
        <v>55</v>
      </c>
      <c r="C13" s="26">
        <v>39</v>
      </c>
      <c r="D13" s="26">
        <v>0</v>
      </c>
      <c r="E13" s="26">
        <v>0</v>
      </c>
      <c r="F13" s="26">
        <v>0</v>
      </c>
      <c r="G13" s="197">
        <v>158</v>
      </c>
      <c r="H13" s="197">
        <v>0</v>
      </c>
      <c r="I13" s="197">
        <v>0</v>
      </c>
      <c r="J13" s="197">
        <v>0</v>
      </c>
      <c r="K13" s="197">
        <v>250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</row>
    <row r="14" spans="1:17">
      <c r="A14" t="s">
        <v>56</v>
      </c>
      <c r="C14" s="26">
        <v>39</v>
      </c>
      <c r="D14" s="26">
        <v>0</v>
      </c>
      <c r="E14" s="26">
        <v>0</v>
      </c>
      <c r="F14" s="26">
        <v>0</v>
      </c>
      <c r="G14" s="197">
        <v>158</v>
      </c>
      <c r="H14" s="197">
        <v>0</v>
      </c>
      <c r="I14" s="197">
        <v>0</v>
      </c>
      <c r="J14" s="197">
        <v>0</v>
      </c>
      <c r="K14" s="197">
        <v>250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</row>
    <row r="15" spans="1:17">
      <c r="A15" t="s">
        <v>57</v>
      </c>
      <c r="C15" s="26">
        <v>39</v>
      </c>
      <c r="D15" s="26">
        <v>0</v>
      </c>
      <c r="E15" s="26">
        <v>0</v>
      </c>
      <c r="F15" s="26">
        <v>0</v>
      </c>
      <c r="G15" s="197">
        <v>161</v>
      </c>
      <c r="H15" s="197">
        <v>0</v>
      </c>
      <c r="I15" s="197">
        <v>0</v>
      </c>
      <c r="J15" s="197">
        <v>0</v>
      </c>
      <c r="K15" s="197">
        <v>250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</row>
    <row r="16" spans="1:17">
      <c r="A16" t="s">
        <v>58</v>
      </c>
      <c r="C16" s="26">
        <v>39</v>
      </c>
      <c r="D16" s="26">
        <v>0</v>
      </c>
      <c r="E16" s="26">
        <v>0</v>
      </c>
      <c r="F16" s="26">
        <v>0</v>
      </c>
      <c r="G16" s="197">
        <v>158</v>
      </c>
      <c r="H16" s="197">
        <v>0</v>
      </c>
      <c r="I16" s="197">
        <v>0</v>
      </c>
      <c r="J16" s="197">
        <v>0</v>
      </c>
      <c r="K16" s="197">
        <v>250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</row>
    <row r="17" spans="1:16">
      <c r="A17" t="s">
        <v>59</v>
      </c>
      <c r="C17" s="26">
        <v>39</v>
      </c>
      <c r="D17" s="26">
        <v>0</v>
      </c>
      <c r="E17" s="26">
        <v>0</v>
      </c>
      <c r="F17" s="26">
        <v>0</v>
      </c>
      <c r="G17" s="197">
        <v>158</v>
      </c>
      <c r="H17" s="197">
        <v>0</v>
      </c>
      <c r="I17" s="197">
        <v>0</v>
      </c>
      <c r="J17" s="197">
        <v>0</v>
      </c>
      <c r="K17" s="197">
        <v>250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</row>
    <row r="18" spans="1:16">
      <c r="A18" t="s">
        <v>60</v>
      </c>
      <c r="C18" s="26">
        <v>39</v>
      </c>
      <c r="D18" s="26">
        <v>0</v>
      </c>
      <c r="E18" s="26">
        <v>0</v>
      </c>
      <c r="F18" s="26">
        <v>0</v>
      </c>
      <c r="G18" s="197">
        <v>158</v>
      </c>
      <c r="H18" s="197">
        <v>0</v>
      </c>
      <c r="I18" s="197">
        <v>0</v>
      </c>
      <c r="J18" s="197">
        <v>0</v>
      </c>
      <c r="K18" s="197">
        <v>250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</row>
    <row r="19" spans="1:16">
      <c r="A19" t="s">
        <v>61</v>
      </c>
      <c r="C19" s="26">
        <v>39</v>
      </c>
      <c r="D19" s="26">
        <v>0</v>
      </c>
      <c r="E19" s="26">
        <v>0</v>
      </c>
      <c r="F19" s="26">
        <v>0</v>
      </c>
      <c r="G19" s="197">
        <v>158</v>
      </c>
      <c r="H19" s="197">
        <v>0</v>
      </c>
      <c r="I19" s="197">
        <v>0</v>
      </c>
      <c r="J19" s="197">
        <v>0</v>
      </c>
      <c r="K19" s="197">
        <v>250.74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</row>
    <row r="20" spans="1:16">
      <c r="A20" t="s">
        <v>62</v>
      </c>
      <c r="C20" s="26">
        <v>39</v>
      </c>
      <c r="D20" s="26">
        <v>0</v>
      </c>
      <c r="E20" s="26">
        <v>0</v>
      </c>
      <c r="F20" s="26">
        <v>0</v>
      </c>
      <c r="G20" s="197">
        <v>158</v>
      </c>
      <c r="H20" s="197">
        <v>0</v>
      </c>
      <c r="I20" s="197">
        <v>0</v>
      </c>
      <c r="J20" s="197">
        <v>0</v>
      </c>
      <c r="K20" s="197">
        <v>250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</row>
    <row r="21" spans="1:16">
      <c r="A21" t="s">
        <v>63</v>
      </c>
      <c r="C21" s="26">
        <v>39</v>
      </c>
      <c r="D21" s="26">
        <v>0</v>
      </c>
      <c r="E21" s="26">
        <v>0</v>
      </c>
      <c r="F21" s="26">
        <v>0</v>
      </c>
      <c r="G21" s="197">
        <v>161</v>
      </c>
      <c r="H21" s="197">
        <v>0</v>
      </c>
      <c r="I21" s="197">
        <v>0</v>
      </c>
      <c r="J21" s="197">
        <v>0</v>
      </c>
      <c r="K21" s="197">
        <v>250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</row>
    <row r="22" spans="1:16">
      <c r="A22" t="s">
        <v>64</v>
      </c>
      <c r="C22" s="26">
        <v>39</v>
      </c>
      <c r="D22" s="26">
        <v>0</v>
      </c>
      <c r="E22" s="26">
        <v>0</v>
      </c>
      <c r="F22" s="26">
        <v>0</v>
      </c>
      <c r="G22" s="197">
        <v>158</v>
      </c>
      <c r="H22" s="197">
        <v>0</v>
      </c>
      <c r="I22" s="197">
        <v>0</v>
      </c>
      <c r="J22" s="197">
        <v>0</v>
      </c>
      <c r="K22" s="197">
        <v>250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</row>
    <row r="23" spans="1:16">
      <c r="A23" t="s">
        <v>65</v>
      </c>
      <c r="C23" s="26">
        <v>40</v>
      </c>
      <c r="D23" s="26">
        <v>0</v>
      </c>
      <c r="E23" s="26">
        <v>0</v>
      </c>
      <c r="F23" s="26">
        <v>0</v>
      </c>
      <c r="G23" s="197">
        <v>158</v>
      </c>
      <c r="H23" s="197">
        <v>0</v>
      </c>
      <c r="I23" s="197">
        <v>0</v>
      </c>
      <c r="J23" s="197">
        <v>0</v>
      </c>
      <c r="K23" s="197">
        <v>250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</row>
    <row r="24" spans="1:16">
      <c r="A24" t="s">
        <v>66</v>
      </c>
      <c r="C24" s="26">
        <v>40</v>
      </c>
      <c r="D24" s="26">
        <v>0</v>
      </c>
      <c r="E24" s="26">
        <v>0</v>
      </c>
      <c r="F24" s="26">
        <v>0</v>
      </c>
      <c r="G24" s="197">
        <v>158</v>
      </c>
      <c r="H24" s="197">
        <v>0</v>
      </c>
      <c r="I24" s="197">
        <v>0</v>
      </c>
      <c r="J24" s="197">
        <v>0</v>
      </c>
      <c r="K24" s="197">
        <v>250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</row>
    <row r="25" spans="1:16">
      <c r="A25" t="s">
        <v>67</v>
      </c>
      <c r="C25" s="26">
        <v>40</v>
      </c>
      <c r="D25" s="26">
        <v>0</v>
      </c>
      <c r="E25" s="26">
        <v>0</v>
      </c>
      <c r="F25" s="26">
        <v>0</v>
      </c>
      <c r="G25" s="197">
        <v>158</v>
      </c>
      <c r="H25" s="197">
        <v>0</v>
      </c>
      <c r="I25" s="197">
        <v>0</v>
      </c>
      <c r="J25" s="197">
        <v>0</v>
      </c>
      <c r="K25" s="197">
        <v>253.74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</row>
    <row r="26" spans="1:16">
      <c r="A26" t="s">
        <v>68</v>
      </c>
      <c r="C26" s="26">
        <v>40</v>
      </c>
      <c r="D26" s="26">
        <v>0</v>
      </c>
      <c r="E26" s="26">
        <v>0</v>
      </c>
      <c r="F26" s="26">
        <v>0</v>
      </c>
      <c r="G26" s="197">
        <v>158</v>
      </c>
      <c r="H26" s="197">
        <v>0</v>
      </c>
      <c r="I26" s="197">
        <v>0</v>
      </c>
      <c r="J26" s="197">
        <v>0</v>
      </c>
      <c r="K26" s="197">
        <v>250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</row>
    <row r="27" spans="1:16">
      <c r="A27" t="s">
        <v>69</v>
      </c>
      <c r="C27" s="26">
        <v>40</v>
      </c>
      <c r="D27" s="26">
        <v>0</v>
      </c>
      <c r="E27" s="26">
        <v>0</v>
      </c>
      <c r="F27" s="26">
        <v>0</v>
      </c>
      <c r="G27" s="197">
        <v>161</v>
      </c>
      <c r="H27" s="197">
        <v>0</v>
      </c>
      <c r="I27" s="197">
        <v>0</v>
      </c>
      <c r="J27" s="197">
        <v>0</v>
      </c>
      <c r="K27" s="197">
        <v>294.95999999999998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</row>
    <row r="28" spans="1:16">
      <c r="A28" t="s">
        <v>70</v>
      </c>
      <c r="C28" s="26">
        <v>40</v>
      </c>
      <c r="D28" s="26">
        <v>0</v>
      </c>
      <c r="E28" s="26">
        <v>0</v>
      </c>
      <c r="F28" s="26">
        <v>0</v>
      </c>
      <c r="G28" s="197">
        <v>158</v>
      </c>
      <c r="H28" s="197">
        <v>0</v>
      </c>
      <c r="I28" s="197">
        <v>0</v>
      </c>
      <c r="J28" s="197">
        <v>0</v>
      </c>
      <c r="K28" s="197">
        <v>297.95999999999998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</row>
    <row r="29" spans="1:16">
      <c r="A29" t="s">
        <v>71</v>
      </c>
      <c r="C29" s="26">
        <v>40</v>
      </c>
      <c r="D29" s="26">
        <v>0</v>
      </c>
      <c r="E29" s="26">
        <v>0</v>
      </c>
      <c r="F29" s="26">
        <v>0</v>
      </c>
      <c r="G29" s="197">
        <v>158</v>
      </c>
      <c r="H29" s="197">
        <v>0</v>
      </c>
      <c r="I29" s="197">
        <v>0</v>
      </c>
      <c r="J29" s="197">
        <v>0</v>
      </c>
      <c r="K29" s="197">
        <v>297.95999999999998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</row>
    <row r="30" spans="1:16">
      <c r="A30" t="s">
        <v>72</v>
      </c>
      <c r="C30" s="26">
        <v>40</v>
      </c>
      <c r="D30" s="26">
        <v>0</v>
      </c>
      <c r="E30" s="26">
        <v>0</v>
      </c>
      <c r="F30" s="26">
        <v>0</v>
      </c>
      <c r="G30" s="197">
        <v>158</v>
      </c>
      <c r="H30" s="197">
        <v>0</v>
      </c>
      <c r="I30" s="197">
        <v>0</v>
      </c>
      <c r="J30" s="197">
        <v>0</v>
      </c>
      <c r="K30" s="197">
        <v>298.95999999999998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</row>
    <row r="31" spans="1:16">
      <c r="A31" t="s">
        <v>73</v>
      </c>
      <c r="C31" s="26">
        <v>40</v>
      </c>
      <c r="D31" s="26">
        <v>0</v>
      </c>
      <c r="E31" s="26">
        <v>0</v>
      </c>
      <c r="F31" s="26">
        <v>0</v>
      </c>
      <c r="G31" s="197">
        <v>160</v>
      </c>
      <c r="H31" s="197">
        <v>0</v>
      </c>
      <c r="I31" s="197">
        <v>0</v>
      </c>
      <c r="J31" s="197">
        <v>0</v>
      </c>
      <c r="K31" s="197">
        <v>300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</row>
    <row r="32" spans="1:16">
      <c r="A32" t="s">
        <v>74</v>
      </c>
      <c r="C32" s="26">
        <v>40</v>
      </c>
      <c r="D32" s="26">
        <v>0</v>
      </c>
      <c r="E32" s="26">
        <v>0</v>
      </c>
      <c r="F32" s="26">
        <v>0</v>
      </c>
      <c r="G32" s="197">
        <v>160</v>
      </c>
      <c r="H32" s="197">
        <v>0</v>
      </c>
      <c r="I32" s="197">
        <v>0</v>
      </c>
      <c r="J32" s="197">
        <v>0</v>
      </c>
      <c r="K32" s="197">
        <v>299.95999999999998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</row>
    <row r="33" spans="1:16">
      <c r="A33" t="s">
        <v>75</v>
      </c>
      <c r="C33" s="26">
        <v>40</v>
      </c>
      <c r="D33" s="26">
        <v>0</v>
      </c>
      <c r="E33" s="26">
        <v>0</v>
      </c>
      <c r="F33" s="26">
        <v>0</v>
      </c>
      <c r="G33" s="197">
        <v>162</v>
      </c>
      <c r="H33" s="197">
        <v>0</v>
      </c>
      <c r="I33" s="197">
        <v>0</v>
      </c>
      <c r="J33" s="197">
        <v>0</v>
      </c>
      <c r="K33" s="197">
        <v>300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</row>
    <row r="34" spans="1:16">
      <c r="A34" t="s">
        <v>76</v>
      </c>
      <c r="C34" s="26">
        <v>40</v>
      </c>
      <c r="D34" s="26">
        <v>0</v>
      </c>
      <c r="E34" s="26">
        <v>0</v>
      </c>
      <c r="F34" s="26">
        <v>0</v>
      </c>
      <c r="G34" s="197">
        <v>158</v>
      </c>
      <c r="H34" s="197">
        <v>0</v>
      </c>
      <c r="I34" s="197">
        <v>0</v>
      </c>
      <c r="J34" s="197">
        <v>0</v>
      </c>
      <c r="K34" s="197">
        <v>300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</row>
    <row r="35" spans="1:16">
      <c r="A35" t="s">
        <v>77</v>
      </c>
      <c r="C35" s="26">
        <v>39</v>
      </c>
      <c r="D35" s="26">
        <v>0</v>
      </c>
      <c r="E35" s="26">
        <v>0</v>
      </c>
      <c r="F35" s="26">
        <v>0</v>
      </c>
      <c r="G35" s="197">
        <v>160</v>
      </c>
      <c r="H35" s="197">
        <v>0</v>
      </c>
      <c r="I35" s="197">
        <v>0</v>
      </c>
      <c r="J35" s="197">
        <v>0</v>
      </c>
      <c r="K35" s="197">
        <v>297.95999999999998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</row>
    <row r="36" spans="1:16">
      <c r="A36" t="s">
        <v>78</v>
      </c>
      <c r="C36" s="26">
        <v>39</v>
      </c>
      <c r="D36" s="26">
        <v>0</v>
      </c>
      <c r="E36" s="26">
        <v>0</v>
      </c>
      <c r="F36" s="26">
        <v>0</v>
      </c>
      <c r="G36" s="197">
        <v>160</v>
      </c>
      <c r="H36" s="197">
        <v>0</v>
      </c>
      <c r="I36" s="197">
        <v>0</v>
      </c>
      <c r="J36" s="197">
        <v>0</v>
      </c>
      <c r="K36" s="197">
        <v>298.95999999999998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</row>
    <row r="37" spans="1:16">
      <c r="A37" t="s">
        <v>79</v>
      </c>
      <c r="C37" s="26">
        <v>39</v>
      </c>
      <c r="D37" s="26">
        <v>0</v>
      </c>
      <c r="E37" s="26">
        <v>0</v>
      </c>
      <c r="F37" s="26">
        <v>0</v>
      </c>
      <c r="G37" s="197">
        <v>160</v>
      </c>
      <c r="H37" s="197">
        <v>0</v>
      </c>
      <c r="I37" s="197">
        <v>0</v>
      </c>
      <c r="J37" s="197">
        <v>0</v>
      </c>
      <c r="K37" s="197">
        <v>300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</row>
    <row r="38" spans="1:16">
      <c r="A38" t="s">
        <v>80</v>
      </c>
      <c r="C38" s="26">
        <v>39</v>
      </c>
      <c r="D38" s="26">
        <v>0</v>
      </c>
      <c r="E38" s="26">
        <v>0</v>
      </c>
      <c r="F38" s="26">
        <v>0</v>
      </c>
      <c r="G38" s="197">
        <v>160</v>
      </c>
      <c r="H38" s="197">
        <v>0</v>
      </c>
      <c r="I38" s="197">
        <v>0</v>
      </c>
      <c r="J38" s="197">
        <v>0</v>
      </c>
      <c r="K38" s="197">
        <v>298.95999999999998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</row>
    <row r="39" spans="1:16">
      <c r="A39" t="s">
        <v>81</v>
      </c>
      <c r="C39" s="26">
        <v>39</v>
      </c>
      <c r="D39" s="26">
        <v>0</v>
      </c>
      <c r="E39" s="26">
        <v>0</v>
      </c>
      <c r="F39" s="26">
        <v>0</v>
      </c>
      <c r="G39" s="197">
        <v>162</v>
      </c>
      <c r="H39" s="197">
        <v>0</v>
      </c>
      <c r="I39" s="197">
        <v>0</v>
      </c>
      <c r="J39" s="197">
        <v>0</v>
      </c>
      <c r="K39" s="197">
        <v>299.95999999999998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</row>
    <row r="40" spans="1:16">
      <c r="A40" t="s">
        <v>82</v>
      </c>
      <c r="C40" s="26">
        <v>39</v>
      </c>
      <c r="D40" s="26">
        <v>0</v>
      </c>
      <c r="E40" s="26">
        <v>0</v>
      </c>
      <c r="F40" s="26">
        <v>0</v>
      </c>
      <c r="G40" s="197">
        <v>158</v>
      </c>
      <c r="H40" s="197">
        <v>0</v>
      </c>
      <c r="I40" s="197">
        <v>0</v>
      </c>
      <c r="J40" s="197">
        <v>0</v>
      </c>
      <c r="K40" s="197">
        <v>299.95999999999998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</row>
    <row r="41" spans="1:16">
      <c r="A41" t="s">
        <v>83</v>
      </c>
      <c r="C41" s="26">
        <v>39</v>
      </c>
      <c r="D41" s="26">
        <v>0</v>
      </c>
      <c r="E41" s="26">
        <v>0</v>
      </c>
      <c r="F41" s="26">
        <v>0</v>
      </c>
      <c r="G41" s="197">
        <v>160</v>
      </c>
      <c r="H41" s="197">
        <v>0</v>
      </c>
      <c r="I41" s="197">
        <v>0</v>
      </c>
      <c r="J41" s="197">
        <v>0</v>
      </c>
      <c r="K41" s="197">
        <v>299.95999999999998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</row>
    <row r="42" spans="1:16">
      <c r="A42" t="s">
        <v>84</v>
      </c>
      <c r="C42" s="26">
        <v>39</v>
      </c>
      <c r="D42" s="26">
        <v>0</v>
      </c>
      <c r="E42" s="26">
        <v>0</v>
      </c>
      <c r="F42" s="26">
        <v>0</v>
      </c>
      <c r="G42" s="197">
        <v>160</v>
      </c>
      <c r="H42" s="197">
        <v>0</v>
      </c>
      <c r="I42" s="197">
        <v>0</v>
      </c>
      <c r="J42" s="197">
        <v>0</v>
      </c>
      <c r="K42" s="197">
        <v>299.95999999999998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</row>
    <row r="43" spans="1:16">
      <c r="A43" t="s">
        <v>85</v>
      </c>
      <c r="C43" s="26">
        <v>39</v>
      </c>
      <c r="D43" s="26">
        <v>0</v>
      </c>
      <c r="E43" s="26">
        <v>0</v>
      </c>
      <c r="F43" s="26">
        <v>0</v>
      </c>
      <c r="G43" s="197">
        <v>160</v>
      </c>
      <c r="H43" s="197">
        <v>0</v>
      </c>
      <c r="I43" s="197">
        <v>0</v>
      </c>
      <c r="J43" s="197">
        <v>0</v>
      </c>
      <c r="K43" s="197">
        <v>300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</row>
    <row r="44" spans="1:16">
      <c r="A44" t="s">
        <v>86</v>
      </c>
      <c r="C44" s="26">
        <v>39</v>
      </c>
      <c r="D44" s="26">
        <v>0</v>
      </c>
      <c r="E44" s="26">
        <v>0</v>
      </c>
      <c r="F44" s="26">
        <v>0</v>
      </c>
      <c r="G44" s="197">
        <v>160</v>
      </c>
      <c r="H44" s="197">
        <v>0</v>
      </c>
      <c r="I44" s="197">
        <v>0</v>
      </c>
      <c r="J44" s="197">
        <v>0</v>
      </c>
      <c r="K44" s="197">
        <v>297.95999999999998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</row>
    <row r="45" spans="1:16">
      <c r="A45" t="s">
        <v>87</v>
      </c>
      <c r="C45" s="26">
        <v>39</v>
      </c>
      <c r="D45" s="26">
        <v>0</v>
      </c>
      <c r="E45" s="26">
        <v>0</v>
      </c>
      <c r="F45" s="26">
        <v>0</v>
      </c>
      <c r="G45" s="197">
        <v>159</v>
      </c>
      <c r="H45" s="197">
        <v>0</v>
      </c>
      <c r="I45" s="197">
        <v>0</v>
      </c>
      <c r="J45" s="197">
        <v>0</v>
      </c>
      <c r="K45" s="197">
        <v>298.95999999999998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</row>
    <row r="46" spans="1:16">
      <c r="A46" t="s">
        <v>88</v>
      </c>
      <c r="C46" s="26">
        <v>39</v>
      </c>
      <c r="D46" s="26">
        <v>0</v>
      </c>
      <c r="E46" s="26">
        <v>0</v>
      </c>
      <c r="F46" s="26">
        <v>0</v>
      </c>
      <c r="G46" s="197">
        <v>162</v>
      </c>
      <c r="H46" s="197">
        <v>0</v>
      </c>
      <c r="I46" s="197">
        <v>0</v>
      </c>
      <c r="J46" s="197">
        <v>0</v>
      </c>
      <c r="K46" s="197">
        <v>297.95999999999998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</row>
    <row r="47" spans="1:16">
      <c r="A47" t="s">
        <v>89</v>
      </c>
      <c r="C47" s="26">
        <v>39</v>
      </c>
      <c r="D47" s="26">
        <v>0</v>
      </c>
      <c r="E47" s="26">
        <v>0</v>
      </c>
      <c r="F47" s="26">
        <v>0</v>
      </c>
      <c r="G47" s="197">
        <v>165</v>
      </c>
      <c r="H47" s="197">
        <v>0</v>
      </c>
      <c r="I47" s="197">
        <v>0</v>
      </c>
      <c r="J47" s="197">
        <v>0</v>
      </c>
      <c r="K47" s="197">
        <v>300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</row>
    <row r="48" spans="1:16">
      <c r="A48" t="s">
        <v>90</v>
      </c>
      <c r="C48" s="26">
        <v>39</v>
      </c>
      <c r="D48" s="26">
        <v>0</v>
      </c>
      <c r="E48" s="26">
        <v>0</v>
      </c>
      <c r="F48" s="26">
        <v>0</v>
      </c>
      <c r="G48" s="197">
        <v>165</v>
      </c>
      <c r="H48" s="197">
        <v>0</v>
      </c>
      <c r="I48" s="197">
        <v>0</v>
      </c>
      <c r="J48" s="197">
        <v>0</v>
      </c>
      <c r="K48" s="197">
        <v>300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</row>
    <row r="49" spans="1:16">
      <c r="A49" t="s">
        <v>91</v>
      </c>
      <c r="C49" s="26">
        <v>39</v>
      </c>
      <c r="D49" s="26">
        <v>0</v>
      </c>
      <c r="E49" s="26">
        <v>0</v>
      </c>
      <c r="F49" s="26">
        <v>0</v>
      </c>
      <c r="G49" s="197">
        <v>165</v>
      </c>
      <c r="H49" s="197">
        <v>0</v>
      </c>
      <c r="I49" s="197">
        <v>0</v>
      </c>
      <c r="J49" s="197">
        <v>0</v>
      </c>
      <c r="K49" s="197">
        <v>300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</row>
    <row r="50" spans="1:16">
      <c r="A50" t="s">
        <v>92</v>
      </c>
      <c r="C50" s="26">
        <v>39</v>
      </c>
      <c r="D50" s="26">
        <v>0</v>
      </c>
      <c r="E50" s="26">
        <v>0</v>
      </c>
      <c r="F50" s="26">
        <v>0</v>
      </c>
      <c r="G50" s="197">
        <v>165</v>
      </c>
      <c r="H50" s="197">
        <v>0</v>
      </c>
      <c r="I50" s="197">
        <v>0</v>
      </c>
      <c r="J50" s="197">
        <v>0</v>
      </c>
      <c r="K50" s="197">
        <v>299.95999999999998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</row>
    <row r="51" spans="1:16">
      <c r="A51" t="s">
        <v>93</v>
      </c>
      <c r="C51" s="26">
        <v>39</v>
      </c>
      <c r="D51" s="26">
        <v>0</v>
      </c>
      <c r="E51" s="26">
        <v>0</v>
      </c>
      <c r="F51" s="26">
        <v>0</v>
      </c>
      <c r="G51" s="197">
        <v>161</v>
      </c>
      <c r="H51" s="197">
        <v>0</v>
      </c>
      <c r="I51" s="197">
        <v>0</v>
      </c>
      <c r="J51" s="197">
        <v>0</v>
      </c>
      <c r="K51" s="197">
        <v>300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</row>
    <row r="52" spans="1:16">
      <c r="A52" t="s">
        <v>94</v>
      </c>
      <c r="C52" s="26">
        <v>39</v>
      </c>
      <c r="D52" s="26">
        <v>0</v>
      </c>
      <c r="E52" s="26">
        <v>0</v>
      </c>
      <c r="F52" s="26">
        <v>0</v>
      </c>
      <c r="G52" s="197">
        <v>164</v>
      </c>
      <c r="H52" s="197">
        <v>0</v>
      </c>
      <c r="I52" s="197">
        <v>0</v>
      </c>
      <c r="J52" s="197">
        <v>0</v>
      </c>
      <c r="K52" s="197">
        <v>300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</row>
    <row r="53" spans="1:16">
      <c r="A53" t="s">
        <v>95</v>
      </c>
      <c r="C53" s="26">
        <v>39</v>
      </c>
      <c r="D53" s="26">
        <v>0</v>
      </c>
      <c r="E53" s="26">
        <v>0</v>
      </c>
      <c r="F53" s="26">
        <v>0</v>
      </c>
      <c r="G53" s="197">
        <v>164</v>
      </c>
      <c r="H53" s="197">
        <v>0</v>
      </c>
      <c r="I53" s="197">
        <v>0</v>
      </c>
      <c r="J53" s="197">
        <v>0</v>
      </c>
      <c r="K53" s="197">
        <v>300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</row>
    <row r="54" spans="1:16">
      <c r="A54" t="s">
        <v>96</v>
      </c>
      <c r="C54" s="26">
        <v>39</v>
      </c>
      <c r="D54" s="26">
        <v>0</v>
      </c>
      <c r="E54" s="26">
        <v>0</v>
      </c>
      <c r="F54" s="26">
        <v>0</v>
      </c>
      <c r="G54" s="197">
        <v>164</v>
      </c>
      <c r="H54" s="197">
        <v>0</v>
      </c>
      <c r="I54" s="197">
        <v>0</v>
      </c>
      <c r="J54" s="197">
        <v>0</v>
      </c>
      <c r="K54" s="197">
        <v>298.95999999999998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</row>
    <row r="55" spans="1:16">
      <c r="A55" t="s">
        <v>97</v>
      </c>
      <c r="C55" s="26">
        <v>39</v>
      </c>
      <c r="D55" s="26">
        <v>0</v>
      </c>
      <c r="E55" s="26">
        <v>0</v>
      </c>
      <c r="F55" s="26">
        <v>0</v>
      </c>
      <c r="G55" s="197">
        <v>164</v>
      </c>
      <c r="H55" s="197">
        <v>0</v>
      </c>
      <c r="I55" s="197">
        <v>0</v>
      </c>
      <c r="J55" s="197">
        <v>0</v>
      </c>
      <c r="K55" s="197">
        <v>300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</row>
    <row r="56" spans="1:16">
      <c r="A56" t="s">
        <v>98</v>
      </c>
      <c r="C56" s="26">
        <v>39</v>
      </c>
      <c r="D56" s="26">
        <v>0</v>
      </c>
      <c r="E56" s="26">
        <v>0</v>
      </c>
      <c r="F56" s="26">
        <v>0</v>
      </c>
      <c r="G56" s="197">
        <v>164</v>
      </c>
      <c r="H56" s="197">
        <v>0</v>
      </c>
      <c r="I56" s="197">
        <v>0</v>
      </c>
      <c r="J56" s="197">
        <v>0</v>
      </c>
      <c r="K56" s="197">
        <v>295.95999999999998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</row>
    <row r="57" spans="1:16">
      <c r="A57" t="s">
        <v>99</v>
      </c>
      <c r="C57" s="26">
        <v>39</v>
      </c>
      <c r="D57" s="26">
        <v>0</v>
      </c>
      <c r="E57" s="26">
        <v>0</v>
      </c>
      <c r="F57" s="26">
        <v>0</v>
      </c>
      <c r="G57" s="197">
        <v>161</v>
      </c>
      <c r="H57" s="197">
        <v>0</v>
      </c>
      <c r="I57" s="197">
        <v>0</v>
      </c>
      <c r="J57" s="197">
        <v>0</v>
      </c>
      <c r="K57" s="197">
        <v>296.95999999999998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</row>
    <row r="58" spans="1:16">
      <c r="A58" t="s">
        <v>100</v>
      </c>
      <c r="C58" s="26">
        <v>39</v>
      </c>
      <c r="D58" s="26">
        <v>0</v>
      </c>
      <c r="E58" s="26">
        <v>0</v>
      </c>
      <c r="F58" s="26">
        <v>0</v>
      </c>
      <c r="G58" s="197">
        <v>164</v>
      </c>
      <c r="H58" s="197">
        <v>0</v>
      </c>
      <c r="I58" s="197">
        <v>0</v>
      </c>
      <c r="J58" s="197">
        <v>0</v>
      </c>
      <c r="K58" s="197">
        <v>295.95999999999998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</row>
    <row r="59" spans="1:16">
      <c r="A59" t="s">
        <v>101</v>
      </c>
      <c r="C59" s="26">
        <v>39</v>
      </c>
      <c r="D59" s="26">
        <v>0</v>
      </c>
      <c r="E59" s="26">
        <v>0</v>
      </c>
      <c r="F59" s="26">
        <v>0</v>
      </c>
      <c r="G59" s="197">
        <v>164</v>
      </c>
      <c r="H59" s="197">
        <v>0</v>
      </c>
      <c r="I59" s="197">
        <v>0</v>
      </c>
      <c r="J59" s="197">
        <v>0</v>
      </c>
      <c r="K59" s="197">
        <v>296.95999999999998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</row>
    <row r="60" spans="1:16">
      <c r="A60" t="s">
        <v>102</v>
      </c>
      <c r="C60" s="26">
        <v>39</v>
      </c>
      <c r="D60" s="26">
        <v>0</v>
      </c>
      <c r="E60" s="26">
        <v>0</v>
      </c>
      <c r="F60" s="26">
        <v>0</v>
      </c>
      <c r="G60" s="197">
        <v>164</v>
      </c>
      <c r="H60" s="197">
        <v>0</v>
      </c>
      <c r="I60" s="197">
        <v>0</v>
      </c>
      <c r="J60" s="197">
        <v>0</v>
      </c>
      <c r="K60" s="197">
        <v>295.95999999999998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</row>
    <row r="61" spans="1:16">
      <c r="A61" t="s">
        <v>103</v>
      </c>
      <c r="C61" s="26">
        <v>39</v>
      </c>
      <c r="D61" s="26">
        <v>0</v>
      </c>
      <c r="E61" s="26">
        <v>0</v>
      </c>
      <c r="F61" s="26">
        <v>0</v>
      </c>
      <c r="G61" s="197">
        <v>164</v>
      </c>
      <c r="H61" s="197">
        <v>0</v>
      </c>
      <c r="I61" s="197">
        <v>0</v>
      </c>
      <c r="J61" s="197">
        <v>0</v>
      </c>
      <c r="K61" s="197">
        <v>297.95999999999998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</row>
    <row r="62" spans="1:16">
      <c r="A62" t="s">
        <v>104</v>
      </c>
      <c r="C62" s="26">
        <v>39</v>
      </c>
      <c r="D62" s="26">
        <v>0</v>
      </c>
      <c r="E62" s="26">
        <v>0</v>
      </c>
      <c r="F62" s="26">
        <v>0</v>
      </c>
      <c r="G62" s="197">
        <v>164</v>
      </c>
      <c r="H62" s="197">
        <v>0</v>
      </c>
      <c r="I62" s="197">
        <v>0</v>
      </c>
      <c r="J62" s="197">
        <v>0</v>
      </c>
      <c r="K62" s="197">
        <v>292.95999999999998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</row>
    <row r="63" spans="1:16">
      <c r="A63" t="s">
        <v>105</v>
      </c>
      <c r="C63" s="26">
        <v>39</v>
      </c>
      <c r="D63" s="26">
        <v>0</v>
      </c>
      <c r="E63" s="26">
        <v>0</v>
      </c>
      <c r="F63" s="26">
        <v>0</v>
      </c>
      <c r="G63" s="197">
        <v>161</v>
      </c>
      <c r="H63" s="197">
        <v>0</v>
      </c>
      <c r="I63" s="197">
        <v>0</v>
      </c>
      <c r="J63" s="197">
        <v>0</v>
      </c>
      <c r="K63" s="197">
        <v>294.95999999999998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</row>
    <row r="64" spans="1:16">
      <c r="A64" t="s">
        <v>106</v>
      </c>
      <c r="C64" s="26">
        <v>39</v>
      </c>
      <c r="D64" s="26">
        <v>0</v>
      </c>
      <c r="E64" s="26">
        <v>0</v>
      </c>
      <c r="F64" s="26">
        <v>0</v>
      </c>
      <c r="G64" s="197">
        <v>164</v>
      </c>
      <c r="H64" s="197">
        <v>0</v>
      </c>
      <c r="I64" s="197">
        <v>0</v>
      </c>
      <c r="J64" s="197">
        <v>0</v>
      </c>
      <c r="K64" s="197">
        <v>294.95999999999998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</row>
    <row r="65" spans="1:16">
      <c r="A65" t="s">
        <v>107</v>
      </c>
      <c r="C65" s="26">
        <v>39</v>
      </c>
      <c r="D65" s="26">
        <v>0</v>
      </c>
      <c r="E65" s="26">
        <v>0</v>
      </c>
      <c r="F65" s="26">
        <v>0</v>
      </c>
      <c r="G65" s="197">
        <v>164</v>
      </c>
      <c r="H65" s="197">
        <v>0</v>
      </c>
      <c r="I65" s="197">
        <v>0</v>
      </c>
      <c r="J65" s="197">
        <v>0</v>
      </c>
      <c r="K65" s="197">
        <v>294.95999999999998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</row>
    <row r="66" spans="1:16">
      <c r="A66" t="s">
        <v>108</v>
      </c>
      <c r="C66" s="26">
        <v>39</v>
      </c>
      <c r="D66" s="26">
        <v>0</v>
      </c>
      <c r="E66" s="26">
        <v>0</v>
      </c>
      <c r="F66" s="26">
        <v>0</v>
      </c>
      <c r="G66" s="197">
        <v>160</v>
      </c>
      <c r="H66" s="197">
        <v>0</v>
      </c>
      <c r="I66" s="197">
        <v>0</v>
      </c>
      <c r="J66" s="197">
        <v>0</v>
      </c>
      <c r="K66" s="197">
        <v>294.95999999999998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</row>
    <row r="67" spans="1:16">
      <c r="A67" t="s">
        <v>109</v>
      </c>
      <c r="C67" s="26">
        <v>39</v>
      </c>
      <c r="D67" s="26">
        <v>0</v>
      </c>
      <c r="E67" s="26">
        <v>0</v>
      </c>
      <c r="F67" s="26">
        <v>0</v>
      </c>
      <c r="G67" s="197">
        <v>160</v>
      </c>
      <c r="H67" s="197">
        <v>0</v>
      </c>
      <c r="I67" s="197">
        <v>0</v>
      </c>
      <c r="J67" s="197">
        <v>0</v>
      </c>
      <c r="K67" s="197">
        <v>293.95999999999998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</row>
    <row r="68" spans="1:16">
      <c r="A68" t="s">
        <v>110</v>
      </c>
      <c r="C68" s="26">
        <v>39</v>
      </c>
      <c r="D68" s="26">
        <v>0</v>
      </c>
      <c r="E68" s="26">
        <v>0</v>
      </c>
      <c r="F68" s="26">
        <v>0</v>
      </c>
      <c r="G68" s="197">
        <v>160</v>
      </c>
      <c r="H68" s="197">
        <v>0</v>
      </c>
      <c r="I68" s="197">
        <v>0</v>
      </c>
      <c r="J68" s="197">
        <v>0</v>
      </c>
      <c r="K68" s="197">
        <v>289.95999999999998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</row>
    <row r="69" spans="1:16">
      <c r="A69" t="s">
        <v>111</v>
      </c>
      <c r="C69" s="26">
        <v>39</v>
      </c>
      <c r="D69" s="26">
        <v>0</v>
      </c>
      <c r="E69" s="26">
        <v>0</v>
      </c>
      <c r="F69" s="26">
        <v>0</v>
      </c>
      <c r="G69" s="197">
        <v>165</v>
      </c>
      <c r="H69" s="197">
        <v>0</v>
      </c>
      <c r="I69" s="197">
        <v>0</v>
      </c>
      <c r="J69" s="197">
        <v>0</v>
      </c>
      <c r="K69" s="197">
        <v>291.95999999999998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</row>
    <row r="70" spans="1:16">
      <c r="A70" t="s">
        <v>112</v>
      </c>
      <c r="C70" s="26">
        <v>39</v>
      </c>
      <c r="D70" s="26">
        <v>0</v>
      </c>
      <c r="E70" s="26">
        <v>0</v>
      </c>
      <c r="F70" s="26">
        <v>0</v>
      </c>
      <c r="G70" s="197">
        <v>160</v>
      </c>
      <c r="H70" s="197">
        <v>0</v>
      </c>
      <c r="I70" s="197">
        <v>0</v>
      </c>
      <c r="J70" s="197">
        <v>0</v>
      </c>
      <c r="K70" s="197">
        <v>291.95999999999998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</row>
    <row r="71" spans="1:16">
      <c r="A71" t="s">
        <v>113</v>
      </c>
      <c r="C71" s="26">
        <v>39</v>
      </c>
      <c r="D71" s="26">
        <v>0</v>
      </c>
      <c r="E71" s="26">
        <v>0</v>
      </c>
      <c r="F71" s="26">
        <v>0</v>
      </c>
      <c r="G71" s="197">
        <v>160</v>
      </c>
      <c r="H71" s="197">
        <v>0</v>
      </c>
      <c r="I71" s="197">
        <v>0</v>
      </c>
      <c r="J71" s="197">
        <v>0</v>
      </c>
      <c r="K71" s="197">
        <v>293.95999999999998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</row>
    <row r="72" spans="1:16">
      <c r="A72" t="s">
        <v>114</v>
      </c>
      <c r="C72" s="26">
        <v>39</v>
      </c>
      <c r="D72" s="26">
        <v>0</v>
      </c>
      <c r="E72" s="26">
        <v>0</v>
      </c>
      <c r="F72" s="26">
        <v>0</v>
      </c>
      <c r="G72" s="197">
        <v>160</v>
      </c>
      <c r="H72" s="197">
        <v>0</v>
      </c>
      <c r="I72" s="197">
        <v>0</v>
      </c>
      <c r="J72" s="197">
        <v>0</v>
      </c>
      <c r="K72" s="197">
        <v>294.95999999999998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</row>
    <row r="73" spans="1:16">
      <c r="A73" t="s">
        <v>115</v>
      </c>
      <c r="C73" s="26">
        <v>39</v>
      </c>
      <c r="D73" s="26">
        <v>0</v>
      </c>
      <c r="E73" s="26">
        <v>0</v>
      </c>
      <c r="F73" s="26">
        <v>0</v>
      </c>
      <c r="G73" s="197">
        <v>160</v>
      </c>
      <c r="H73" s="197">
        <v>0</v>
      </c>
      <c r="I73" s="197">
        <v>0</v>
      </c>
      <c r="J73" s="197">
        <v>0</v>
      </c>
      <c r="K73" s="197">
        <v>300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</row>
    <row r="74" spans="1:16">
      <c r="A74" t="s">
        <v>116</v>
      </c>
      <c r="C74" s="26">
        <v>39</v>
      </c>
      <c r="D74" s="26">
        <v>0</v>
      </c>
      <c r="E74" s="26">
        <v>0</v>
      </c>
      <c r="F74" s="26">
        <v>0</v>
      </c>
      <c r="G74" s="197">
        <v>160</v>
      </c>
      <c r="H74" s="197">
        <v>0</v>
      </c>
      <c r="I74" s="197">
        <v>0</v>
      </c>
      <c r="J74" s="197">
        <v>0</v>
      </c>
      <c r="K74" s="197">
        <v>297.95999999999998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</row>
    <row r="75" spans="1:16">
      <c r="A75" t="s">
        <v>117</v>
      </c>
      <c r="C75" s="26">
        <v>39</v>
      </c>
      <c r="D75" s="26">
        <v>0</v>
      </c>
      <c r="E75" s="26">
        <v>0</v>
      </c>
      <c r="F75" s="26">
        <v>0</v>
      </c>
      <c r="G75" s="197">
        <v>156</v>
      </c>
      <c r="H75" s="197">
        <v>0</v>
      </c>
      <c r="I75" s="197">
        <v>0</v>
      </c>
      <c r="J75" s="197">
        <v>0</v>
      </c>
      <c r="K75" s="197">
        <v>299.95999999999998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</row>
    <row r="76" spans="1:16">
      <c r="A76" t="s">
        <v>118</v>
      </c>
      <c r="C76" s="26">
        <v>39</v>
      </c>
      <c r="D76" s="26">
        <v>0</v>
      </c>
      <c r="E76" s="26">
        <v>0</v>
      </c>
      <c r="F76" s="26">
        <v>0</v>
      </c>
      <c r="G76" s="197">
        <v>160</v>
      </c>
      <c r="H76" s="197">
        <v>0</v>
      </c>
      <c r="I76" s="197">
        <v>0</v>
      </c>
      <c r="J76" s="197">
        <v>0</v>
      </c>
      <c r="K76" s="197">
        <v>300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</row>
    <row r="77" spans="1:16">
      <c r="A77" t="s">
        <v>119</v>
      </c>
      <c r="C77" s="26">
        <v>39</v>
      </c>
      <c r="D77" s="26">
        <v>0</v>
      </c>
      <c r="E77" s="26">
        <v>0</v>
      </c>
      <c r="F77" s="26">
        <v>0</v>
      </c>
      <c r="G77" s="197">
        <v>160</v>
      </c>
      <c r="H77" s="197">
        <v>0</v>
      </c>
      <c r="I77" s="197">
        <v>0</v>
      </c>
      <c r="J77" s="197">
        <v>0</v>
      </c>
      <c r="K77" s="197">
        <v>300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</row>
    <row r="78" spans="1:16">
      <c r="A78" t="s">
        <v>120</v>
      </c>
      <c r="C78" s="26">
        <v>39</v>
      </c>
      <c r="D78" s="26">
        <v>0</v>
      </c>
      <c r="E78" s="26">
        <v>0</v>
      </c>
      <c r="F78" s="26">
        <v>0</v>
      </c>
      <c r="G78" s="197">
        <v>160</v>
      </c>
      <c r="H78" s="197">
        <v>0</v>
      </c>
      <c r="I78" s="197">
        <v>0</v>
      </c>
      <c r="J78" s="197">
        <v>0</v>
      </c>
      <c r="K78" s="197">
        <v>300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</row>
    <row r="79" spans="1:16">
      <c r="A79" t="s">
        <v>121</v>
      </c>
      <c r="C79" s="26">
        <v>39</v>
      </c>
      <c r="D79" s="26">
        <v>0</v>
      </c>
      <c r="E79" s="26">
        <v>0</v>
      </c>
      <c r="F79" s="26">
        <v>0</v>
      </c>
      <c r="G79" s="197">
        <v>160</v>
      </c>
      <c r="H79" s="197">
        <v>0</v>
      </c>
      <c r="I79" s="197">
        <v>0</v>
      </c>
      <c r="J79" s="197">
        <v>0</v>
      </c>
      <c r="K79" s="197">
        <v>300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</row>
    <row r="80" spans="1:16">
      <c r="A80" t="s">
        <v>122</v>
      </c>
      <c r="C80" s="26">
        <v>39</v>
      </c>
      <c r="D80" s="26">
        <v>0</v>
      </c>
      <c r="E80" s="26">
        <v>0</v>
      </c>
      <c r="F80" s="26">
        <v>0</v>
      </c>
      <c r="G80" s="197">
        <v>160</v>
      </c>
      <c r="H80" s="197">
        <v>0</v>
      </c>
      <c r="I80" s="197">
        <v>0</v>
      </c>
      <c r="J80" s="197">
        <v>0</v>
      </c>
      <c r="K80" s="197">
        <v>300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</row>
    <row r="81" spans="1:16">
      <c r="A81" t="s">
        <v>123</v>
      </c>
      <c r="C81" s="26">
        <v>39</v>
      </c>
      <c r="D81" s="26">
        <v>0</v>
      </c>
      <c r="E81" s="26">
        <v>0</v>
      </c>
      <c r="F81" s="26">
        <v>0</v>
      </c>
      <c r="G81" s="197">
        <v>156</v>
      </c>
      <c r="H81" s="197">
        <v>0</v>
      </c>
      <c r="I81" s="197">
        <v>0</v>
      </c>
      <c r="J81" s="197">
        <v>0</v>
      </c>
      <c r="K81" s="197">
        <v>300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</row>
    <row r="82" spans="1:16">
      <c r="A82" t="s">
        <v>124</v>
      </c>
      <c r="C82" s="26">
        <v>39</v>
      </c>
      <c r="D82" s="26">
        <v>0</v>
      </c>
      <c r="E82" s="26">
        <v>0</v>
      </c>
      <c r="F82" s="26">
        <v>0</v>
      </c>
      <c r="G82" s="197">
        <v>160</v>
      </c>
      <c r="H82" s="197">
        <v>0</v>
      </c>
      <c r="I82" s="197">
        <v>0</v>
      </c>
      <c r="J82" s="197">
        <v>0</v>
      </c>
      <c r="K82" s="197">
        <v>300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</row>
    <row r="83" spans="1:16">
      <c r="A83" t="s">
        <v>125</v>
      </c>
      <c r="C83" s="26">
        <v>39</v>
      </c>
      <c r="D83" s="26">
        <v>0</v>
      </c>
      <c r="E83" s="26">
        <v>0</v>
      </c>
      <c r="F83" s="26">
        <v>0</v>
      </c>
      <c r="G83" s="197">
        <v>160</v>
      </c>
      <c r="H83" s="197">
        <v>0</v>
      </c>
      <c r="I83" s="197">
        <v>0</v>
      </c>
      <c r="J83" s="197">
        <v>0</v>
      </c>
      <c r="K83" s="197">
        <v>300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</row>
    <row r="84" spans="1:16">
      <c r="A84" t="s">
        <v>126</v>
      </c>
      <c r="C84" s="26">
        <v>39</v>
      </c>
      <c r="D84" s="26">
        <v>0</v>
      </c>
      <c r="E84" s="26">
        <v>0</v>
      </c>
      <c r="F84" s="26">
        <v>0</v>
      </c>
      <c r="G84" s="197">
        <v>160</v>
      </c>
      <c r="H84" s="197">
        <v>0</v>
      </c>
      <c r="I84" s="197">
        <v>0</v>
      </c>
      <c r="J84" s="197">
        <v>0</v>
      </c>
      <c r="K84" s="197">
        <v>300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</row>
    <row r="85" spans="1:16">
      <c r="A85" t="s">
        <v>127</v>
      </c>
      <c r="C85" s="26">
        <v>39</v>
      </c>
      <c r="D85" s="26">
        <v>0</v>
      </c>
      <c r="E85" s="26">
        <v>0</v>
      </c>
      <c r="F85" s="26">
        <v>0</v>
      </c>
      <c r="G85" s="197">
        <v>160</v>
      </c>
      <c r="H85" s="197">
        <v>0</v>
      </c>
      <c r="I85" s="197">
        <v>0</v>
      </c>
      <c r="J85" s="197">
        <v>0</v>
      </c>
      <c r="K85" s="197">
        <v>300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</row>
    <row r="86" spans="1:16">
      <c r="A86" t="s">
        <v>128</v>
      </c>
      <c r="C86" s="26">
        <v>39</v>
      </c>
      <c r="D86" s="26">
        <v>0</v>
      </c>
      <c r="E86" s="26">
        <v>0</v>
      </c>
      <c r="F86" s="26">
        <v>0</v>
      </c>
      <c r="G86" s="197">
        <v>160</v>
      </c>
      <c r="H86" s="197">
        <v>0</v>
      </c>
      <c r="I86" s="197">
        <v>0</v>
      </c>
      <c r="J86" s="197">
        <v>0</v>
      </c>
      <c r="K86" s="197">
        <v>300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</row>
    <row r="87" spans="1:16">
      <c r="A87" t="s">
        <v>129</v>
      </c>
      <c r="C87" s="26">
        <v>39</v>
      </c>
      <c r="D87" s="26">
        <v>0</v>
      </c>
      <c r="E87" s="26">
        <v>0</v>
      </c>
      <c r="F87" s="26">
        <v>0</v>
      </c>
      <c r="G87" s="197">
        <v>164</v>
      </c>
      <c r="H87" s="197">
        <v>0</v>
      </c>
      <c r="I87" s="197">
        <v>0</v>
      </c>
      <c r="J87" s="197">
        <v>0</v>
      </c>
      <c r="K87" s="197">
        <v>300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</row>
    <row r="88" spans="1:16">
      <c r="A88" t="s">
        <v>130</v>
      </c>
      <c r="C88" s="26">
        <v>39</v>
      </c>
      <c r="D88" s="26">
        <v>0</v>
      </c>
      <c r="E88" s="26">
        <v>0</v>
      </c>
      <c r="F88" s="26">
        <v>0</v>
      </c>
      <c r="G88" s="197">
        <v>160</v>
      </c>
      <c r="H88" s="197">
        <v>0</v>
      </c>
      <c r="I88" s="197">
        <v>0</v>
      </c>
      <c r="J88" s="197">
        <v>0</v>
      </c>
      <c r="K88" s="197">
        <v>300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</row>
    <row r="89" spans="1:16">
      <c r="A89" t="s">
        <v>131</v>
      </c>
      <c r="C89" s="26">
        <v>39</v>
      </c>
      <c r="D89" s="26">
        <v>0</v>
      </c>
      <c r="E89" s="26">
        <v>0</v>
      </c>
      <c r="F89" s="26">
        <v>0</v>
      </c>
      <c r="G89" s="197">
        <v>160</v>
      </c>
      <c r="H89" s="197">
        <v>0</v>
      </c>
      <c r="I89" s="197">
        <v>0</v>
      </c>
      <c r="J89" s="197">
        <v>0</v>
      </c>
      <c r="K89" s="197">
        <v>283.36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</row>
    <row r="90" spans="1:16">
      <c r="A90" t="s">
        <v>132</v>
      </c>
      <c r="C90" s="26">
        <v>38.6</v>
      </c>
      <c r="D90" s="26">
        <v>0</v>
      </c>
      <c r="E90" s="26">
        <v>0</v>
      </c>
      <c r="F90" s="26">
        <v>0</v>
      </c>
      <c r="G90" s="197">
        <v>160</v>
      </c>
      <c r="H90" s="197">
        <v>0</v>
      </c>
      <c r="I90" s="197">
        <v>0</v>
      </c>
      <c r="J90" s="197">
        <v>0</v>
      </c>
      <c r="K90" s="197">
        <v>281.36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</row>
    <row r="91" spans="1:16">
      <c r="A91" t="s">
        <v>133</v>
      </c>
      <c r="C91" s="26">
        <v>38.6</v>
      </c>
      <c r="D91" s="26">
        <v>0</v>
      </c>
      <c r="E91" s="26">
        <v>0</v>
      </c>
      <c r="F91" s="26">
        <v>0</v>
      </c>
      <c r="G91" s="197">
        <v>160</v>
      </c>
      <c r="H91" s="197">
        <v>0</v>
      </c>
      <c r="I91" s="197">
        <v>0</v>
      </c>
      <c r="J91" s="197">
        <v>0</v>
      </c>
      <c r="K91" s="197">
        <v>285.36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</row>
    <row r="92" spans="1:16">
      <c r="A92" t="s">
        <v>134</v>
      </c>
      <c r="C92" s="26">
        <v>38.6</v>
      </c>
      <c r="D92" s="26">
        <v>0</v>
      </c>
      <c r="E92" s="26">
        <v>0</v>
      </c>
      <c r="F92" s="26">
        <v>0</v>
      </c>
      <c r="G92" s="197">
        <v>160</v>
      </c>
      <c r="H92" s="197">
        <v>0</v>
      </c>
      <c r="I92" s="197">
        <v>0</v>
      </c>
      <c r="J92" s="197">
        <v>0</v>
      </c>
      <c r="K92" s="197">
        <v>277.36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</row>
    <row r="93" spans="1:16">
      <c r="A93" t="s">
        <v>135</v>
      </c>
      <c r="C93" s="26">
        <v>38.6</v>
      </c>
      <c r="D93" s="26">
        <v>0</v>
      </c>
      <c r="E93" s="26">
        <v>0</v>
      </c>
      <c r="F93" s="26">
        <v>0</v>
      </c>
      <c r="G93" s="197">
        <v>160</v>
      </c>
      <c r="H93" s="197">
        <v>0</v>
      </c>
      <c r="I93" s="197">
        <v>0</v>
      </c>
      <c r="J93" s="197">
        <v>0</v>
      </c>
      <c r="K93" s="197">
        <v>277.36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</row>
    <row r="94" spans="1:16">
      <c r="A94" t="s">
        <v>136</v>
      </c>
      <c r="C94" s="26">
        <v>38.6</v>
      </c>
      <c r="D94" s="26">
        <v>0</v>
      </c>
      <c r="E94" s="26">
        <v>0</v>
      </c>
      <c r="F94" s="26">
        <v>0</v>
      </c>
      <c r="G94" s="197">
        <v>160</v>
      </c>
      <c r="H94" s="197">
        <v>0</v>
      </c>
      <c r="I94" s="197">
        <v>0</v>
      </c>
      <c r="J94" s="197">
        <v>0</v>
      </c>
      <c r="K94" s="197">
        <v>275.36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</row>
    <row r="95" spans="1:16">
      <c r="A95" t="s">
        <v>137</v>
      </c>
      <c r="C95" s="26">
        <v>39</v>
      </c>
      <c r="D95" s="26">
        <v>0</v>
      </c>
      <c r="E95" s="26">
        <v>0</v>
      </c>
      <c r="F95" s="26">
        <v>0</v>
      </c>
      <c r="G95" s="197">
        <v>160</v>
      </c>
      <c r="H95" s="197">
        <v>0</v>
      </c>
      <c r="I95" s="197">
        <v>0</v>
      </c>
      <c r="J95" s="197">
        <v>0</v>
      </c>
      <c r="K95" s="197">
        <v>273.36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</row>
    <row r="96" spans="1:16">
      <c r="A96" t="s">
        <v>138</v>
      </c>
      <c r="C96" s="26">
        <v>39</v>
      </c>
      <c r="D96" s="26">
        <v>0</v>
      </c>
      <c r="E96" s="26">
        <v>0</v>
      </c>
      <c r="F96" s="26">
        <v>0</v>
      </c>
      <c r="G96" s="197">
        <v>160</v>
      </c>
      <c r="H96" s="197">
        <v>0</v>
      </c>
      <c r="I96" s="197">
        <v>0</v>
      </c>
      <c r="J96" s="197">
        <v>0</v>
      </c>
      <c r="K96" s="197">
        <v>274.36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</row>
    <row r="97" spans="1:17">
      <c r="A97" t="s">
        <v>139</v>
      </c>
      <c r="C97" s="26">
        <v>39</v>
      </c>
      <c r="D97" s="26">
        <v>0</v>
      </c>
      <c r="E97" s="26">
        <v>0</v>
      </c>
      <c r="F97" s="26">
        <v>0</v>
      </c>
      <c r="G97" s="197">
        <v>160</v>
      </c>
      <c r="H97" s="197">
        <v>0</v>
      </c>
      <c r="I97" s="197">
        <v>0</v>
      </c>
      <c r="J97" s="197">
        <v>0</v>
      </c>
      <c r="K97" s="197">
        <v>276.36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</row>
    <row r="98" spans="1:17">
      <c r="A98" t="s">
        <v>140</v>
      </c>
      <c r="C98" s="26">
        <v>39</v>
      </c>
      <c r="D98" s="26">
        <v>0</v>
      </c>
      <c r="E98" s="26">
        <v>0</v>
      </c>
      <c r="F98" s="26">
        <v>0</v>
      </c>
      <c r="G98" s="197">
        <v>160</v>
      </c>
      <c r="H98" s="197">
        <v>0</v>
      </c>
      <c r="I98" s="197">
        <v>0</v>
      </c>
      <c r="J98" s="197">
        <v>0</v>
      </c>
      <c r="K98" s="197">
        <v>270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0.93849999999999989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3.8472499999999998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6.8163199999999939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7">
        <v>0</v>
      </c>
      <c r="C3" s="197">
        <v>19.55</v>
      </c>
      <c r="D3" s="197">
        <v>0</v>
      </c>
      <c r="E3" s="197">
        <v>0</v>
      </c>
      <c r="F3" s="197">
        <v>30.43</v>
      </c>
      <c r="G3" s="197">
        <v>0</v>
      </c>
      <c r="H3" s="197">
        <v>0</v>
      </c>
      <c r="I3" s="197">
        <v>39.950000000000003</v>
      </c>
      <c r="J3" s="197">
        <v>0</v>
      </c>
      <c r="K3" s="197">
        <v>242.34</v>
      </c>
      <c r="L3" s="197">
        <v>6.24</v>
      </c>
      <c r="M3" s="197">
        <v>5.18</v>
      </c>
      <c r="N3" s="197">
        <v>3.85</v>
      </c>
      <c r="O3" s="197">
        <v>5.09</v>
      </c>
      <c r="P3" s="197">
        <v>7.74</v>
      </c>
      <c r="Q3" s="197">
        <v>5.74</v>
      </c>
      <c r="R3" s="197">
        <v>9.51</v>
      </c>
      <c r="S3" s="197">
        <v>5.99</v>
      </c>
      <c r="T3" s="197">
        <v>0</v>
      </c>
      <c r="U3" s="197">
        <v>2.35</v>
      </c>
      <c r="V3" s="197">
        <v>0</v>
      </c>
      <c r="W3" s="197">
        <v>0</v>
      </c>
      <c r="X3" s="197">
        <v>35.97</v>
      </c>
      <c r="Y3" s="197">
        <v>511.74</v>
      </c>
      <c r="Z3" s="197">
        <v>36.25</v>
      </c>
      <c r="AA3" s="197">
        <v>21.37</v>
      </c>
      <c r="AB3" s="197">
        <v>0</v>
      </c>
      <c r="AC3" s="197">
        <v>19.3</v>
      </c>
      <c r="AD3" s="197">
        <v>0</v>
      </c>
      <c r="AE3" s="197">
        <v>0</v>
      </c>
      <c r="AF3" s="197">
        <v>0</v>
      </c>
      <c r="AG3" s="197">
        <v>0</v>
      </c>
      <c r="AH3" s="197">
        <v>0</v>
      </c>
      <c r="AI3" s="197">
        <v>52.05</v>
      </c>
      <c r="AJ3" s="197">
        <v>0</v>
      </c>
      <c r="AK3" s="197">
        <v>23.62</v>
      </c>
      <c r="AL3" s="197">
        <v>0</v>
      </c>
      <c r="AM3" s="197">
        <v>34.24</v>
      </c>
      <c r="AN3" s="197">
        <v>0</v>
      </c>
      <c r="AO3" s="197">
        <v>252.15</v>
      </c>
      <c r="AP3" s="197">
        <v>0</v>
      </c>
    </row>
    <row r="4" spans="1:42">
      <c r="A4" t="s">
        <v>46</v>
      </c>
      <c r="B4" s="197">
        <v>0</v>
      </c>
      <c r="C4" s="197">
        <v>19.55</v>
      </c>
      <c r="D4" s="197">
        <v>0</v>
      </c>
      <c r="E4" s="197">
        <v>0</v>
      </c>
      <c r="F4" s="197">
        <v>30.43</v>
      </c>
      <c r="G4" s="197">
        <v>0</v>
      </c>
      <c r="H4" s="197">
        <v>0</v>
      </c>
      <c r="I4" s="197">
        <v>39.950000000000003</v>
      </c>
      <c r="J4" s="197">
        <v>0</v>
      </c>
      <c r="K4" s="197">
        <v>242.34</v>
      </c>
      <c r="L4" s="197">
        <v>6.24</v>
      </c>
      <c r="M4" s="197">
        <v>22.47</v>
      </c>
      <c r="N4" s="197">
        <v>3.85</v>
      </c>
      <c r="O4" s="197">
        <v>5.09</v>
      </c>
      <c r="P4" s="197">
        <v>12.55</v>
      </c>
      <c r="Q4" s="197">
        <v>5.74</v>
      </c>
      <c r="R4" s="197">
        <v>9.51</v>
      </c>
      <c r="S4" s="197">
        <v>5.99</v>
      </c>
      <c r="T4" s="197">
        <v>0</v>
      </c>
      <c r="U4" s="197">
        <v>2.35</v>
      </c>
      <c r="V4" s="197">
        <v>0</v>
      </c>
      <c r="W4" s="197">
        <v>0</v>
      </c>
      <c r="X4" s="197">
        <v>45.57</v>
      </c>
      <c r="Y4" s="197">
        <v>511.74</v>
      </c>
      <c r="Z4" s="197">
        <v>36.25</v>
      </c>
      <c r="AA4" s="197">
        <v>21.37</v>
      </c>
      <c r="AB4" s="197">
        <v>0</v>
      </c>
      <c r="AC4" s="197">
        <v>19.3</v>
      </c>
      <c r="AD4" s="197">
        <v>0</v>
      </c>
      <c r="AE4" s="197">
        <v>0</v>
      </c>
      <c r="AF4" s="197">
        <v>0</v>
      </c>
      <c r="AG4" s="197">
        <v>0</v>
      </c>
      <c r="AH4" s="197">
        <v>0</v>
      </c>
      <c r="AI4" s="197">
        <v>52.05</v>
      </c>
      <c r="AJ4" s="197">
        <v>0</v>
      </c>
      <c r="AK4" s="197">
        <v>23.62</v>
      </c>
      <c r="AL4" s="197">
        <v>0</v>
      </c>
      <c r="AM4" s="197">
        <v>34.24</v>
      </c>
      <c r="AN4" s="197">
        <v>0</v>
      </c>
      <c r="AO4" s="197">
        <v>252.15</v>
      </c>
      <c r="AP4" s="197">
        <v>0</v>
      </c>
    </row>
    <row r="5" spans="1:42">
      <c r="A5" t="s">
        <v>47</v>
      </c>
      <c r="B5" s="197">
        <v>0</v>
      </c>
      <c r="C5" s="197">
        <v>19.55</v>
      </c>
      <c r="D5" s="197">
        <v>0</v>
      </c>
      <c r="E5" s="197">
        <v>0</v>
      </c>
      <c r="F5" s="197">
        <v>30.43</v>
      </c>
      <c r="G5" s="197">
        <v>0</v>
      </c>
      <c r="H5" s="197">
        <v>0</v>
      </c>
      <c r="I5" s="197">
        <v>39.950000000000003</v>
      </c>
      <c r="J5" s="197">
        <v>0</v>
      </c>
      <c r="K5" s="197">
        <v>242.34</v>
      </c>
      <c r="L5" s="197">
        <v>6.24</v>
      </c>
      <c r="M5" s="197">
        <v>49.22</v>
      </c>
      <c r="N5" s="197">
        <v>3.85</v>
      </c>
      <c r="O5" s="197">
        <v>5.09</v>
      </c>
      <c r="P5" s="197">
        <v>12.55</v>
      </c>
      <c r="Q5" s="197">
        <v>5.74</v>
      </c>
      <c r="R5" s="197">
        <v>9.51</v>
      </c>
      <c r="S5" s="197">
        <v>5.99</v>
      </c>
      <c r="T5" s="197">
        <v>0</v>
      </c>
      <c r="U5" s="197">
        <v>2.35</v>
      </c>
      <c r="V5" s="197">
        <v>0</v>
      </c>
      <c r="W5" s="197">
        <v>0</v>
      </c>
      <c r="X5" s="197">
        <v>45.21</v>
      </c>
      <c r="Y5" s="197">
        <v>511.74</v>
      </c>
      <c r="Z5" s="197">
        <v>36.25</v>
      </c>
      <c r="AA5" s="197">
        <v>21.37</v>
      </c>
      <c r="AB5" s="197">
        <v>0</v>
      </c>
      <c r="AC5" s="197">
        <v>19.3</v>
      </c>
      <c r="AD5" s="197">
        <v>0</v>
      </c>
      <c r="AE5" s="197">
        <v>0</v>
      </c>
      <c r="AF5" s="197">
        <v>0</v>
      </c>
      <c r="AG5" s="197">
        <v>0</v>
      </c>
      <c r="AH5" s="197">
        <v>0</v>
      </c>
      <c r="AI5" s="197">
        <v>52.05</v>
      </c>
      <c r="AJ5" s="197">
        <v>0</v>
      </c>
      <c r="AK5" s="197">
        <v>23.62</v>
      </c>
      <c r="AL5" s="197">
        <v>0</v>
      </c>
      <c r="AM5" s="197">
        <v>34.24</v>
      </c>
      <c r="AN5" s="197">
        <v>0</v>
      </c>
      <c r="AO5" s="197">
        <v>252.15</v>
      </c>
      <c r="AP5" s="197">
        <v>0</v>
      </c>
    </row>
    <row r="6" spans="1:42">
      <c r="A6" t="s">
        <v>48</v>
      </c>
      <c r="B6" s="197">
        <v>0</v>
      </c>
      <c r="C6" s="197">
        <v>19.55</v>
      </c>
      <c r="D6" s="197">
        <v>0</v>
      </c>
      <c r="E6" s="197">
        <v>0</v>
      </c>
      <c r="F6" s="197">
        <v>30.43</v>
      </c>
      <c r="G6" s="197">
        <v>0</v>
      </c>
      <c r="H6" s="197">
        <v>0</v>
      </c>
      <c r="I6" s="197">
        <v>39.950000000000003</v>
      </c>
      <c r="J6" s="197">
        <v>0</v>
      </c>
      <c r="K6" s="197">
        <v>242.34</v>
      </c>
      <c r="L6" s="197">
        <v>6.24</v>
      </c>
      <c r="M6" s="197">
        <v>49.22</v>
      </c>
      <c r="N6" s="197">
        <v>31.71</v>
      </c>
      <c r="O6" s="197">
        <v>5.09</v>
      </c>
      <c r="P6" s="197">
        <v>12.55</v>
      </c>
      <c r="Q6" s="197">
        <v>5.74</v>
      </c>
      <c r="R6" s="197">
        <v>9.51</v>
      </c>
      <c r="S6" s="197">
        <v>5.99</v>
      </c>
      <c r="T6" s="197">
        <v>0</v>
      </c>
      <c r="U6" s="197">
        <v>2.35</v>
      </c>
      <c r="V6" s="197">
        <v>0</v>
      </c>
      <c r="W6" s="197">
        <v>0</v>
      </c>
      <c r="X6" s="197">
        <v>45.15</v>
      </c>
      <c r="Y6" s="197">
        <v>511.74</v>
      </c>
      <c r="Z6" s="197">
        <v>36.25</v>
      </c>
      <c r="AA6" s="197">
        <v>21.37</v>
      </c>
      <c r="AB6" s="197">
        <v>0</v>
      </c>
      <c r="AC6" s="197">
        <v>19.3</v>
      </c>
      <c r="AD6" s="197">
        <v>0</v>
      </c>
      <c r="AE6" s="197">
        <v>0</v>
      </c>
      <c r="AF6" s="197">
        <v>0</v>
      </c>
      <c r="AG6" s="197">
        <v>0</v>
      </c>
      <c r="AH6" s="197">
        <v>0</v>
      </c>
      <c r="AI6" s="197">
        <v>52.05</v>
      </c>
      <c r="AJ6" s="197">
        <v>0</v>
      </c>
      <c r="AK6" s="197">
        <v>23.62</v>
      </c>
      <c r="AL6" s="197">
        <v>0</v>
      </c>
      <c r="AM6" s="197">
        <v>34.24</v>
      </c>
      <c r="AN6" s="197">
        <v>0</v>
      </c>
      <c r="AO6" s="197">
        <v>252.15</v>
      </c>
      <c r="AP6" s="197">
        <v>0</v>
      </c>
    </row>
    <row r="7" spans="1:42">
      <c r="A7" t="s">
        <v>49</v>
      </c>
      <c r="B7" s="197">
        <v>0</v>
      </c>
      <c r="C7" s="197">
        <v>19.55</v>
      </c>
      <c r="D7" s="197">
        <v>0</v>
      </c>
      <c r="E7" s="197">
        <v>0</v>
      </c>
      <c r="F7" s="197">
        <v>30.43</v>
      </c>
      <c r="G7" s="197">
        <v>0</v>
      </c>
      <c r="H7" s="197">
        <v>0</v>
      </c>
      <c r="I7" s="197">
        <v>39.950000000000003</v>
      </c>
      <c r="J7" s="197">
        <v>0</v>
      </c>
      <c r="K7" s="197">
        <v>242.34</v>
      </c>
      <c r="L7" s="197">
        <v>6.24</v>
      </c>
      <c r="M7" s="197">
        <v>46.57</v>
      </c>
      <c r="N7" s="197">
        <v>37.47</v>
      </c>
      <c r="O7" s="197">
        <v>24.42</v>
      </c>
      <c r="P7" s="197">
        <v>12.55</v>
      </c>
      <c r="Q7" s="197">
        <v>5.74</v>
      </c>
      <c r="R7" s="197">
        <v>9.24</v>
      </c>
      <c r="S7" s="197">
        <v>5.79</v>
      </c>
      <c r="T7" s="197">
        <v>0</v>
      </c>
      <c r="U7" s="197">
        <v>2.35</v>
      </c>
      <c r="V7" s="197">
        <v>0</v>
      </c>
      <c r="W7" s="197">
        <v>0</v>
      </c>
      <c r="X7" s="197">
        <v>44.95</v>
      </c>
      <c r="Y7" s="197">
        <v>511.74</v>
      </c>
      <c r="Z7" s="197">
        <v>36.25</v>
      </c>
      <c r="AA7" s="197">
        <v>21.37</v>
      </c>
      <c r="AB7" s="197">
        <v>0</v>
      </c>
      <c r="AC7" s="197">
        <v>19.3</v>
      </c>
      <c r="AD7" s="197">
        <v>0</v>
      </c>
      <c r="AE7" s="197">
        <v>0</v>
      </c>
      <c r="AF7" s="197">
        <v>0</v>
      </c>
      <c r="AG7" s="197">
        <v>0</v>
      </c>
      <c r="AH7" s="197">
        <v>0</v>
      </c>
      <c r="AI7" s="197">
        <v>52.05</v>
      </c>
      <c r="AJ7" s="197">
        <v>0</v>
      </c>
      <c r="AK7" s="197">
        <v>23.62</v>
      </c>
      <c r="AL7" s="197">
        <v>0</v>
      </c>
      <c r="AM7" s="197">
        <v>34.24</v>
      </c>
      <c r="AN7" s="197">
        <v>0</v>
      </c>
      <c r="AO7" s="197">
        <v>252.15</v>
      </c>
      <c r="AP7" s="197">
        <v>0</v>
      </c>
    </row>
    <row r="8" spans="1:42">
      <c r="A8" t="s">
        <v>50</v>
      </c>
      <c r="B8" s="197">
        <v>0</v>
      </c>
      <c r="C8" s="197">
        <v>19.55</v>
      </c>
      <c r="D8" s="197">
        <v>0</v>
      </c>
      <c r="E8" s="197">
        <v>0</v>
      </c>
      <c r="F8" s="197">
        <v>30.43</v>
      </c>
      <c r="G8" s="197">
        <v>0</v>
      </c>
      <c r="H8" s="197">
        <v>0</v>
      </c>
      <c r="I8" s="197">
        <v>39.950000000000003</v>
      </c>
      <c r="J8" s="197">
        <v>0</v>
      </c>
      <c r="K8" s="197">
        <v>242.34</v>
      </c>
      <c r="L8" s="197">
        <v>6.24</v>
      </c>
      <c r="M8" s="197">
        <v>46.57</v>
      </c>
      <c r="N8" s="197">
        <v>37.47</v>
      </c>
      <c r="O8" s="197">
        <v>11.81</v>
      </c>
      <c r="P8" s="197">
        <v>12.55</v>
      </c>
      <c r="Q8" s="197">
        <v>5.74</v>
      </c>
      <c r="R8" s="197">
        <v>9.24</v>
      </c>
      <c r="S8" s="197">
        <v>5.79</v>
      </c>
      <c r="T8" s="197">
        <v>0</v>
      </c>
      <c r="U8" s="197">
        <v>2.35</v>
      </c>
      <c r="V8" s="197">
        <v>0</v>
      </c>
      <c r="W8" s="197">
        <v>0</v>
      </c>
      <c r="X8" s="197">
        <v>44.95</v>
      </c>
      <c r="Y8" s="197">
        <v>511.74</v>
      </c>
      <c r="Z8" s="197">
        <v>36.25</v>
      </c>
      <c r="AA8" s="197">
        <v>21.37</v>
      </c>
      <c r="AB8" s="197">
        <v>0</v>
      </c>
      <c r="AC8" s="197">
        <v>19.3</v>
      </c>
      <c r="AD8" s="197">
        <v>0</v>
      </c>
      <c r="AE8" s="197">
        <v>0</v>
      </c>
      <c r="AF8" s="197">
        <v>0</v>
      </c>
      <c r="AG8" s="197">
        <v>0</v>
      </c>
      <c r="AH8" s="197">
        <v>0</v>
      </c>
      <c r="AI8" s="197">
        <v>52.05</v>
      </c>
      <c r="AJ8" s="197">
        <v>0</v>
      </c>
      <c r="AK8" s="197">
        <v>23.62</v>
      </c>
      <c r="AL8" s="197">
        <v>0</v>
      </c>
      <c r="AM8" s="197">
        <v>34.24</v>
      </c>
      <c r="AN8" s="197">
        <v>0</v>
      </c>
      <c r="AO8" s="197">
        <v>252.15</v>
      </c>
      <c r="AP8" s="197">
        <v>0</v>
      </c>
    </row>
    <row r="9" spans="1:42">
      <c r="A9" t="s">
        <v>51</v>
      </c>
      <c r="B9" s="197">
        <v>0</v>
      </c>
      <c r="C9" s="197">
        <v>19.600000000000001</v>
      </c>
      <c r="D9" s="197">
        <v>0</v>
      </c>
      <c r="E9" s="197">
        <v>0</v>
      </c>
      <c r="F9" s="197">
        <v>30.43</v>
      </c>
      <c r="G9" s="197">
        <v>0</v>
      </c>
      <c r="H9" s="197">
        <v>0</v>
      </c>
      <c r="I9" s="197">
        <v>39.950000000000003</v>
      </c>
      <c r="J9" s="197">
        <v>0</v>
      </c>
      <c r="K9" s="197">
        <v>242.34</v>
      </c>
      <c r="L9" s="197">
        <v>6.24</v>
      </c>
      <c r="M9" s="197">
        <v>46.57</v>
      </c>
      <c r="N9" s="197">
        <v>37.47</v>
      </c>
      <c r="O9" s="197">
        <v>14.7</v>
      </c>
      <c r="P9" s="197">
        <v>12.55</v>
      </c>
      <c r="Q9" s="197">
        <v>5.74</v>
      </c>
      <c r="R9" s="197">
        <v>9.24</v>
      </c>
      <c r="S9" s="197">
        <v>5.79</v>
      </c>
      <c r="T9" s="197">
        <v>0</v>
      </c>
      <c r="U9" s="197">
        <v>2.35</v>
      </c>
      <c r="V9" s="197">
        <v>0</v>
      </c>
      <c r="W9" s="197">
        <v>0</v>
      </c>
      <c r="X9" s="197">
        <v>44.87</v>
      </c>
      <c r="Y9" s="197">
        <v>511.74</v>
      </c>
      <c r="Z9" s="197">
        <v>36.25</v>
      </c>
      <c r="AA9" s="197">
        <v>21.37</v>
      </c>
      <c r="AB9" s="197">
        <v>0</v>
      </c>
      <c r="AC9" s="197">
        <v>19.3</v>
      </c>
      <c r="AD9" s="197">
        <v>0</v>
      </c>
      <c r="AE9" s="197">
        <v>0</v>
      </c>
      <c r="AF9" s="197">
        <v>0</v>
      </c>
      <c r="AG9" s="197">
        <v>0</v>
      </c>
      <c r="AH9" s="197">
        <v>0</v>
      </c>
      <c r="AI9" s="197">
        <v>52.05</v>
      </c>
      <c r="AJ9" s="197">
        <v>0</v>
      </c>
      <c r="AK9" s="197">
        <v>23.62</v>
      </c>
      <c r="AL9" s="197">
        <v>0</v>
      </c>
      <c r="AM9" s="197">
        <v>34.24</v>
      </c>
      <c r="AN9" s="197">
        <v>0</v>
      </c>
      <c r="AO9" s="197">
        <v>252.15</v>
      </c>
      <c r="AP9" s="197">
        <v>0</v>
      </c>
    </row>
    <row r="10" spans="1:42">
      <c r="A10" t="s">
        <v>52</v>
      </c>
      <c r="B10" s="197">
        <v>0</v>
      </c>
      <c r="C10" s="197">
        <v>19.600000000000001</v>
      </c>
      <c r="D10" s="197">
        <v>0</v>
      </c>
      <c r="E10" s="197">
        <v>0</v>
      </c>
      <c r="F10" s="197">
        <v>30.43</v>
      </c>
      <c r="G10" s="197">
        <v>0</v>
      </c>
      <c r="H10" s="197">
        <v>0</v>
      </c>
      <c r="I10" s="197">
        <v>39.950000000000003</v>
      </c>
      <c r="J10" s="197">
        <v>0</v>
      </c>
      <c r="K10" s="197">
        <v>242.34</v>
      </c>
      <c r="L10" s="197">
        <v>6.24</v>
      </c>
      <c r="M10" s="197">
        <v>46.57</v>
      </c>
      <c r="N10" s="197">
        <v>37.47</v>
      </c>
      <c r="O10" s="197">
        <v>22.38</v>
      </c>
      <c r="P10" s="197">
        <v>12.55</v>
      </c>
      <c r="Q10" s="197">
        <v>5.74</v>
      </c>
      <c r="R10" s="197">
        <v>9.24</v>
      </c>
      <c r="S10" s="197">
        <v>5.79</v>
      </c>
      <c r="T10" s="197">
        <v>0</v>
      </c>
      <c r="U10" s="197">
        <v>2.35</v>
      </c>
      <c r="V10" s="197">
        <v>0</v>
      </c>
      <c r="W10" s="197">
        <v>0</v>
      </c>
      <c r="X10" s="197">
        <v>44.87</v>
      </c>
      <c r="Y10" s="197">
        <v>511.74</v>
      </c>
      <c r="Z10" s="197">
        <v>36.25</v>
      </c>
      <c r="AA10" s="197">
        <v>21.37</v>
      </c>
      <c r="AB10" s="197">
        <v>0</v>
      </c>
      <c r="AC10" s="197">
        <v>19.3</v>
      </c>
      <c r="AD10" s="197">
        <v>0</v>
      </c>
      <c r="AE10" s="197">
        <v>0</v>
      </c>
      <c r="AF10" s="197">
        <v>0</v>
      </c>
      <c r="AG10" s="197">
        <v>0</v>
      </c>
      <c r="AH10" s="197">
        <v>0</v>
      </c>
      <c r="AI10" s="197">
        <v>52.05</v>
      </c>
      <c r="AJ10" s="197">
        <v>0</v>
      </c>
      <c r="AK10" s="197">
        <v>23.62</v>
      </c>
      <c r="AL10" s="197">
        <v>0</v>
      </c>
      <c r="AM10" s="197">
        <v>34.24</v>
      </c>
      <c r="AN10" s="197">
        <v>0</v>
      </c>
      <c r="AO10" s="197">
        <v>252.15</v>
      </c>
      <c r="AP10" s="197">
        <v>0</v>
      </c>
    </row>
    <row r="11" spans="1:42">
      <c r="A11" t="s">
        <v>53</v>
      </c>
      <c r="B11" s="197">
        <v>0</v>
      </c>
      <c r="C11" s="197">
        <v>19.600000000000001</v>
      </c>
      <c r="D11" s="197">
        <v>0</v>
      </c>
      <c r="E11" s="197">
        <v>0</v>
      </c>
      <c r="F11" s="197">
        <v>30.43</v>
      </c>
      <c r="G11" s="197">
        <v>0</v>
      </c>
      <c r="H11" s="197">
        <v>0</v>
      </c>
      <c r="I11" s="197">
        <v>39.950000000000003</v>
      </c>
      <c r="J11" s="197">
        <v>0</v>
      </c>
      <c r="K11" s="197">
        <v>242.34</v>
      </c>
      <c r="L11" s="197">
        <v>6.24</v>
      </c>
      <c r="M11" s="197">
        <v>46.57</v>
      </c>
      <c r="N11" s="197">
        <v>37.47</v>
      </c>
      <c r="O11" s="197">
        <v>21.42</v>
      </c>
      <c r="P11" s="197">
        <v>12.55</v>
      </c>
      <c r="Q11" s="197">
        <v>5.74</v>
      </c>
      <c r="R11" s="197">
        <v>9.24</v>
      </c>
      <c r="S11" s="197">
        <v>5.79</v>
      </c>
      <c r="T11" s="197">
        <v>0</v>
      </c>
      <c r="U11" s="197">
        <v>2.35</v>
      </c>
      <c r="V11" s="197">
        <v>0</v>
      </c>
      <c r="W11" s="197">
        <v>0</v>
      </c>
      <c r="X11" s="197">
        <v>44.85</v>
      </c>
      <c r="Y11" s="197">
        <v>511.74</v>
      </c>
      <c r="Z11" s="197">
        <v>36.25</v>
      </c>
      <c r="AA11" s="197">
        <v>21.37</v>
      </c>
      <c r="AB11" s="197">
        <v>0</v>
      </c>
      <c r="AC11" s="197">
        <v>19.3</v>
      </c>
      <c r="AD11" s="197">
        <v>0</v>
      </c>
      <c r="AE11" s="197">
        <v>0</v>
      </c>
      <c r="AF11" s="197">
        <v>0</v>
      </c>
      <c r="AG11" s="197">
        <v>0</v>
      </c>
      <c r="AH11" s="197">
        <v>0</v>
      </c>
      <c r="AI11" s="197">
        <v>52.05</v>
      </c>
      <c r="AJ11" s="197">
        <v>0</v>
      </c>
      <c r="AK11" s="197">
        <v>23.62</v>
      </c>
      <c r="AL11" s="197">
        <v>0</v>
      </c>
      <c r="AM11" s="197">
        <v>34.24</v>
      </c>
      <c r="AN11" s="197">
        <v>0</v>
      </c>
      <c r="AO11" s="197">
        <v>252.15</v>
      </c>
      <c r="AP11" s="197">
        <v>0</v>
      </c>
    </row>
    <row r="12" spans="1:42">
      <c r="A12" t="s">
        <v>54</v>
      </c>
      <c r="B12" s="197">
        <v>0</v>
      </c>
      <c r="C12" s="197">
        <v>19.600000000000001</v>
      </c>
      <c r="D12" s="197">
        <v>0</v>
      </c>
      <c r="E12" s="197">
        <v>0</v>
      </c>
      <c r="F12" s="197">
        <v>30.43</v>
      </c>
      <c r="G12" s="197">
        <v>0</v>
      </c>
      <c r="H12" s="197">
        <v>0</v>
      </c>
      <c r="I12" s="197">
        <v>39.950000000000003</v>
      </c>
      <c r="J12" s="197">
        <v>0</v>
      </c>
      <c r="K12" s="197">
        <v>242.34</v>
      </c>
      <c r="L12" s="197">
        <v>6.24</v>
      </c>
      <c r="M12" s="197">
        <v>46.57</v>
      </c>
      <c r="N12" s="197">
        <v>37.47</v>
      </c>
      <c r="O12" s="197">
        <v>18.54</v>
      </c>
      <c r="P12" s="197">
        <v>12.55</v>
      </c>
      <c r="Q12" s="197">
        <v>5.74</v>
      </c>
      <c r="R12" s="197">
        <v>9.24</v>
      </c>
      <c r="S12" s="197">
        <v>5.79</v>
      </c>
      <c r="T12" s="197">
        <v>0</v>
      </c>
      <c r="U12" s="197">
        <v>2.35</v>
      </c>
      <c r="V12" s="197">
        <v>0</v>
      </c>
      <c r="W12" s="197">
        <v>0</v>
      </c>
      <c r="X12" s="197">
        <v>44.85</v>
      </c>
      <c r="Y12" s="197">
        <v>511.74</v>
      </c>
      <c r="Z12" s="197">
        <v>36.25</v>
      </c>
      <c r="AA12" s="197">
        <v>21.37</v>
      </c>
      <c r="AB12" s="197">
        <v>0</v>
      </c>
      <c r="AC12" s="197">
        <v>19.3</v>
      </c>
      <c r="AD12" s="197">
        <v>0</v>
      </c>
      <c r="AE12" s="197">
        <v>0</v>
      </c>
      <c r="AF12" s="197">
        <v>0</v>
      </c>
      <c r="AG12" s="197">
        <v>0</v>
      </c>
      <c r="AH12" s="197">
        <v>0</v>
      </c>
      <c r="AI12" s="197">
        <v>52.05</v>
      </c>
      <c r="AJ12" s="197">
        <v>0</v>
      </c>
      <c r="AK12" s="197">
        <v>23.62</v>
      </c>
      <c r="AL12" s="197">
        <v>0</v>
      </c>
      <c r="AM12" s="197">
        <v>34.24</v>
      </c>
      <c r="AN12" s="197">
        <v>0</v>
      </c>
      <c r="AO12" s="197">
        <v>252.15</v>
      </c>
      <c r="AP12" s="197">
        <v>0</v>
      </c>
    </row>
    <row r="13" spans="1:42">
      <c r="A13" t="s">
        <v>55</v>
      </c>
      <c r="B13" s="197">
        <v>0</v>
      </c>
      <c r="C13" s="197">
        <v>19.600000000000001</v>
      </c>
      <c r="D13" s="197">
        <v>0</v>
      </c>
      <c r="E13" s="197">
        <v>0</v>
      </c>
      <c r="F13" s="197">
        <v>30.43</v>
      </c>
      <c r="G13" s="197">
        <v>0</v>
      </c>
      <c r="H13" s="197">
        <v>0</v>
      </c>
      <c r="I13" s="197">
        <v>39.950000000000003</v>
      </c>
      <c r="J13" s="197">
        <v>0</v>
      </c>
      <c r="K13" s="197">
        <v>242.34</v>
      </c>
      <c r="L13" s="197">
        <v>6.24</v>
      </c>
      <c r="M13" s="197">
        <v>45.64</v>
      </c>
      <c r="N13" s="197">
        <v>38.04</v>
      </c>
      <c r="O13" s="197">
        <v>18.86</v>
      </c>
      <c r="P13" s="197">
        <v>12.55</v>
      </c>
      <c r="Q13" s="197">
        <v>5.74</v>
      </c>
      <c r="R13" s="197">
        <v>9.24</v>
      </c>
      <c r="S13" s="197">
        <v>5.79</v>
      </c>
      <c r="T13" s="197">
        <v>0</v>
      </c>
      <c r="U13" s="197">
        <v>2.35</v>
      </c>
      <c r="V13" s="197">
        <v>0</v>
      </c>
      <c r="W13" s="197">
        <v>0</v>
      </c>
      <c r="X13" s="197">
        <v>44.85</v>
      </c>
      <c r="Y13" s="197">
        <v>511.74</v>
      </c>
      <c r="Z13" s="197">
        <v>36.25</v>
      </c>
      <c r="AA13" s="197">
        <v>21.37</v>
      </c>
      <c r="AB13" s="197">
        <v>0</v>
      </c>
      <c r="AC13" s="197">
        <v>19.3</v>
      </c>
      <c r="AD13" s="197">
        <v>0</v>
      </c>
      <c r="AE13" s="197">
        <v>0</v>
      </c>
      <c r="AF13" s="197">
        <v>0</v>
      </c>
      <c r="AG13" s="197">
        <v>0</v>
      </c>
      <c r="AH13" s="197">
        <v>0</v>
      </c>
      <c r="AI13" s="197">
        <v>52.05</v>
      </c>
      <c r="AJ13" s="197">
        <v>0</v>
      </c>
      <c r="AK13" s="197">
        <v>23.62</v>
      </c>
      <c r="AL13" s="197">
        <v>0</v>
      </c>
      <c r="AM13" s="197">
        <v>34.24</v>
      </c>
      <c r="AN13" s="197">
        <v>0</v>
      </c>
      <c r="AO13" s="197">
        <v>252.15</v>
      </c>
      <c r="AP13" s="197">
        <v>0</v>
      </c>
    </row>
    <row r="14" spans="1:42">
      <c r="A14" t="s">
        <v>56</v>
      </c>
      <c r="B14" s="197">
        <v>0</v>
      </c>
      <c r="C14" s="197">
        <v>19.600000000000001</v>
      </c>
      <c r="D14" s="197">
        <v>0</v>
      </c>
      <c r="E14" s="197">
        <v>0</v>
      </c>
      <c r="F14" s="197">
        <v>30.43</v>
      </c>
      <c r="G14" s="197">
        <v>0</v>
      </c>
      <c r="H14" s="197">
        <v>0</v>
      </c>
      <c r="I14" s="197">
        <v>39.950000000000003</v>
      </c>
      <c r="J14" s="197">
        <v>0</v>
      </c>
      <c r="K14" s="197">
        <v>242.34</v>
      </c>
      <c r="L14" s="197">
        <v>6.24</v>
      </c>
      <c r="M14" s="197">
        <v>45.64</v>
      </c>
      <c r="N14" s="197">
        <v>38.04</v>
      </c>
      <c r="O14" s="197">
        <v>19.78</v>
      </c>
      <c r="P14" s="197">
        <v>12.55</v>
      </c>
      <c r="Q14" s="197">
        <v>5.74</v>
      </c>
      <c r="R14" s="197">
        <v>9.24</v>
      </c>
      <c r="S14" s="197">
        <v>5.79</v>
      </c>
      <c r="T14" s="197">
        <v>0</v>
      </c>
      <c r="U14" s="197">
        <v>2.35</v>
      </c>
      <c r="V14" s="197">
        <v>0</v>
      </c>
      <c r="W14" s="197">
        <v>0</v>
      </c>
      <c r="X14" s="197">
        <v>44.85</v>
      </c>
      <c r="Y14" s="197">
        <v>511.74</v>
      </c>
      <c r="Z14" s="197">
        <v>36.25</v>
      </c>
      <c r="AA14" s="197">
        <v>21.37</v>
      </c>
      <c r="AB14" s="197">
        <v>0</v>
      </c>
      <c r="AC14" s="197">
        <v>19.3</v>
      </c>
      <c r="AD14" s="197">
        <v>0</v>
      </c>
      <c r="AE14" s="197">
        <v>0</v>
      </c>
      <c r="AF14" s="197">
        <v>0</v>
      </c>
      <c r="AG14" s="197">
        <v>0</v>
      </c>
      <c r="AH14" s="197">
        <v>0</v>
      </c>
      <c r="AI14" s="197">
        <v>52.05</v>
      </c>
      <c r="AJ14" s="197">
        <v>0</v>
      </c>
      <c r="AK14" s="197">
        <v>23.62</v>
      </c>
      <c r="AL14" s="197">
        <v>0</v>
      </c>
      <c r="AM14" s="197">
        <v>34.24</v>
      </c>
      <c r="AN14" s="197">
        <v>0</v>
      </c>
      <c r="AO14" s="197">
        <v>252.15</v>
      </c>
      <c r="AP14" s="197">
        <v>0</v>
      </c>
    </row>
    <row r="15" spans="1:42">
      <c r="A15" t="s">
        <v>57</v>
      </c>
      <c r="B15" s="197">
        <v>0</v>
      </c>
      <c r="C15" s="197">
        <v>19.600000000000001</v>
      </c>
      <c r="D15" s="197">
        <v>0</v>
      </c>
      <c r="E15" s="197">
        <v>0</v>
      </c>
      <c r="F15" s="197">
        <v>30.43</v>
      </c>
      <c r="G15" s="197">
        <v>0</v>
      </c>
      <c r="H15" s="197">
        <v>0</v>
      </c>
      <c r="I15" s="197">
        <v>39.950000000000003</v>
      </c>
      <c r="J15" s="197">
        <v>0</v>
      </c>
      <c r="K15" s="197">
        <v>242.34</v>
      </c>
      <c r="L15" s="197">
        <v>6.24</v>
      </c>
      <c r="M15" s="197">
        <v>45.64</v>
      </c>
      <c r="N15" s="197">
        <v>38.04</v>
      </c>
      <c r="O15" s="197">
        <v>54.84</v>
      </c>
      <c r="P15" s="197">
        <v>12.55</v>
      </c>
      <c r="Q15" s="197">
        <v>5.74</v>
      </c>
      <c r="R15" s="197">
        <v>9.24</v>
      </c>
      <c r="S15" s="197">
        <v>5.79</v>
      </c>
      <c r="T15" s="197">
        <v>0</v>
      </c>
      <c r="U15" s="197">
        <v>2.35</v>
      </c>
      <c r="V15" s="197">
        <v>0</v>
      </c>
      <c r="W15" s="197">
        <v>0</v>
      </c>
      <c r="X15" s="197">
        <v>44.85</v>
      </c>
      <c r="Y15" s="197">
        <v>511.74</v>
      </c>
      <c r="Z15" s="197">
        <v>36.25</v>
      </c>
      <c r="AA15" s="197">
        <v>21.37</v>
      </c>
      <c r="AB15" s="197">
        <v>0</v>
      </c>
      <c r="AC15" s="197">
        <v>19.3</v>
      </c>
      <c r="AD15" s="197">
        <v>0</v>
      </c>
      <c r="AE15" s="197">
        <v>0</v>
      </c>
      <c r="AF15" s="197">
        <v>0</v>
      </c>
      <c r="AG15" s="197">
        <v>0</v>
      </c>
      <c r="AH15" s="197">
        <v>0</v>
      </c>
      <c r="AI15" s="197">
        <v>52.05</v>
      </c>
      <c r="AJ15" s="197">
        <v>0</v>
      </c>
      <c r="AK15" s="197">
        <v>23.62</v>
      </c>
      <c r="AL15" s="197">
        <v>0</v>
      </c>
      <c r="AM15" s="197">
        <v>34.24</v>
      </c>
      <c r="AN15" s="197">
        <v>0</v>
      </c>
      <c r="AO15" s="197">
        <v>252.15</v>
      </c>
      <c r="AP15" s="197">
        <v>0</v>
      </c>
    </row>
    <row r="16" spans="1:42">
      <c r="A16" t="s">
        <v>58</v>
      </c>
      <c r="B16" s="197">
        <v>0</v>
      </c>
      <c r="C16" s="197">
        <v>19.690000000000001</v>
      </c>
      <c r="D16" s="197">
        <v>0</v>
      </c>
      <c r="E16" s="197">
        <v>0</v>
      </c>
      <c r="F16" s="197">
        <v>30.43</v>
      </c>
      <c r="G16" s="197">
        <v>0</v>
      </c>
      <c r="H16" s="197">
        <v>0</v>
      </c>
      <c r="I16" s="197">
        <v>39.950000000000003</v>
      </c>
      <c r="J16" s="197">
        <v>0</v>
      </c>
      <c r="K16" s="197">
        <v>242.34</v>
      </c>
      <c r="L16" s="197">
        <v>6.24</v>
      </c>
      <c r="M16" s="197">
        <v>45.64</v>
      </c>
      <c r="N16" s="197">
        <v>38.04</v>
      </c>
      <c r="O16" s="197">
        <v>54.84</v>
      </c>
      <c r="P16" s="197">
        <v>12.55</v>
      </c>
      <c r="Q16" s="197">
        <v>5.74</v>
      </c>
      <c r="R16" s="197">
        <v>9.24</v>
      </c>
      <c r="S16" s="197">
        <v>5.79</v>
      </c>
      <c r="T16" s="197">
        <v>0</v>
      </c>
      <c r="U16" s="197">
        <v>2.35</v>
      </c>
      <c r="V16" s="197">
        <v>0</v>
      </c>
      <c r="W16" s="197">
        <v>0</v>
      </c>
      <c r="X16" s="197">
        <v>44.85</v>
      </c>
      <c r="Y16" s="197">
        <v>511.74</v>
      </c>
      <c r="Z16" s="197">
        <v>36.25</v>
      </c>
      <c r="AA16" s="197">
        <v>21.37</v>
      </c>
      <c r="AB16" s="197">
        <v>0</v>
      </c>
      <c r="AC16" s="197">
        <v>19.3</v>
      </c>
      <c r="AD16" s="197">
        <v>0</v>
      </c>
      <c r="AE16" s="197">
        <v>0</v>
      </c>
      <c r="AF16" s="197">
        <v>0</v>
      </c>
      <c r="AG16" s="197">
        <v>0</v>
      </c>
      <c r="AH16" s="197">
        <v>0</v>
      </c>
      <c r="AI16" s="197">
        <v>52.05</v>
      </c>
      <c r="AJ16" s="197">
        <v>0</v>
      </c>
      <c r="AK16" s="197">
        <v>23.62</v>
      </c>
      <c r="AL16" s="197">
        <v>0</v>
      </c>
      <c r="AM16" s="197">
        <v>34.24</v>
      </c>
      <c r="AN16" s="197">
        <v>0</v>
      </c>
      <c r="AO16" s="197">
        <v>252.15</v>
      </c>
      <c r="AP16" s="197">
        <v>0</v>
      </c>
    </row>
    <row r="17" spans="1:42">
      <c r="A17" t="s">
        <v>59</v>
      </c>
      <c r="B17" s="197">
        <v>0</v>
      </c>
      <c r="C17" s="197">
        <v>19.690000000000001</v>
      </c>
      <c r="D17" s="197">
        <v>0</v>
      </c>
      <c r="E17" s="197">
        <v>0</v>
      </c>
      <c r="F17" s="197">
        <v>30.43</v>
      </c>
      <c r="G17" s="197">
        <v>0</v>
      </c>
      <c r="H17" s="197">
        <v>0</v>
      </c>
      <c r="I17" s="197">
        <v>39.950000000000003</v>
      </c>
      <c r="J17" s="197">
        <v>0</v>
      </c>
      <c r="K17" s="197">
        <v>242.34</v>
      </c>
      <c r="L17" s="197">
        <v>6.24</v>
      </c>
      <c r="M17" s="197">
        <v>45.64</v>
      </c>
      <c r="N17" s="197">
        <v>38.04</v>
      </c>
      <c r="O17" s="197">
        <v>54.84</v>
      </c>
      <c r="P17" s="197">
        <v>12.55</v>
      </c>
      <c r="Q17" s="197">
        <v>5.74</v>
      </c>
      <c r="R17" s="197">
        <v>9.24</v>
      </c>
      <c r="S17" s="197">
        <v>5.79</v>
      </c>
      <c r="T17" s="197">
        <v>0</v>
      </c>
      <c r="U17" s="197">
        <v>2.35</v>
      </c>
      <c r="V17" s="197">
        <v>0</v>
      </c>
      <c r="W17" s="197">
        <v>0</v>
      </c>
      <c r="X17" s="197">
        <v>44.85</v>
      </c>
      <c r="Y17" s="197">
        <v>511.74</v>
      </c>
      <c r="Z17" s="197">
        <v>36.25</v>
      </c>
      <c r="AA17" s="197">
        <v>21.37</v>
      </c>
      <c r="AB17" s="197">
        <v>0</v>
      </c>
      <c r="AC17" s="197">
        <v>19.3</v>
      </c>
      <c r="AD17" s="197">
        <v>0</v>
      </c>
      <c r="AE17" s="197">
        <v>0</v>
      </c>
      <c r="AF17" s="197">
        <v>0</v>
      </c>
      <c r="AG17" s="197">
        <v>0</v>
      </c>
      <c r="AH17" s="197">
        <v>0</v>
      </c>
      <c r="AI17" s="197">
        <v>52.05</v>
      </c>
      <c r="AJ17" s="197">
        <v>0</v>
      </c>
      <c r="AK17" s="197">
        <v>23.62</v>
      </c>
      <c r="AL17" s="197">
        <v>0</v>
      </c>
      <c r="AM17" s="197">
        <v>34.24</v>
      </c>
      <c r="AN17" s="197">
        <v>0</v>
      </c>
      <c r="AO17" s="197">
        <v>252.15</v>
      </c>
      <c r="AP17" s="197">
        <v>0</v>
      </c>
    </row>
    <row r="18" spans="1:42">
      <c r="A18" t="s">
        <v>60</v>
      </c>
      <c r="B18" s="197">
        <v>0</v>
      </c>
      <c r="C18" s="197">
        <v>19.690000000000001</v>
      </c>
      <c r="D18" s="197">
        <v>0</v>
      </c>
      <c r="E18" s="197">
        <v>0</v>
      </c>
      <c r="F18" s="197">
        <v>30.43</v>
      </c>
      <c r="G18" s="197">
        <v>0</v>
      </c>
      <c r="H18" s="197">
        <v>0</v>
      </c>
      <c r="I18" s="197">
        <v>39.950000000000003</v>
      </c>
      <c r="J18" s="197">
        <v>0</v>
      </c>
      <c r="K18" s="197">
        <v>242.34</v>
      </c>
      <c r="L18" s="197">
        <v>6.24</v>
      </c>
      <c r="M18" s="197">
        <v>45.64</v>
      </c>
      <c r="N18" s="197">
        <v>38.04</v>
      </c>
      <c r="O18" s="197">
        <v>54.84</v>
      </c>
      <c r="P18" s="197">
        <v>12.55</v>
      </c>
      <c r="Q18" s="197">
        <v>5.74</v>
      </c>
      <c r="R18" s="197">
        <v>9.24</v>
      </c>
      <c r="S18" s="197">
        <v>5.79</v>
      </c>
      <c r="T18" s="197">
        <v>0</v>
      </c>
      <c r="U18" s="197">
        <v>2.35</v>
      </c>
      <c r="V18" s="197">
        <v>0</v>
      </c>
      <c r="W18" s="197">
        <v>0</v>
      </c>
      <c r="X18" s="197">
        <v>44.99</v>
      </c>
      <c r="Y18" s="197">
        <v>511.74</v>
      </c>
      <c r="Z18" s="197">
        <v>36.25</v>
      </c>
      <c r="AA18" s="197">
        <v>21.37</v>
      </c>
      <c r="AB18" s="197">
        <v>0</v>
      </c>
      <c r="AC18" s="197">
        <v>19.3</v>
      </c>
      <c r="AD18" s="197">
        <v>0</v>
      </c>
      <c r="AE18" s="197">
        <v>0</v>
      </c>
      <c r="AF18" s="197">
        <v>0</v>
      </c>
      <c r="AG18" s="197">
        <v>0</v>
      </c>
      <c r="AH18" s="197">
        <v>0</v>
      </c>
      <c r="AI18" s="197">
        <v>52.05</v>
      </c>
      <c r="AJ18" s="197">
        <v>0</v>
      </c>
      <c r="AK18" s="197">
        <v>23.62</v>
      </c>
      <c r="AL18" s="197">
        <v>0</v>
      </c>
      <c r="AM18" s="197">
        <v>34.24</v>
      </c>
      <c r="AN18" s="197">
        <v>0</v>
      </c>
      <c r="AO18" s="197">
        <v>252.15</v>
      </c>
      <c r="AP18" s="197">
        <v>0</v>
      </c>
    </row>
    <row r="19" spans="1:42">
      <c r="A19" t="s">
        <v>61</v>
      </c>
      <c r="B19" s="197">
        <v>0</v>
      </c>
      <c r="C19" s="197">
        <v>19.690000000000001</v>
      </c>
      <c r="D19" s="197">
        <v>0</v>
      </c>
      <c r="E19" s="197">
        <v>0</v>
      </c>
      <c r="F19" s="197">
        <v>30.43</v>
      </c>
      <c r="G19" s="197">
        <v>0</v>
      </c>
      <c r="H19" s="197">
        <v>0</v>
      </c>
      <c r="I19" s="197">
        <v>39.950000000000003</v>
      </c>
      <c r="J19" s="197">
        <v>0</v>
      </c>
      <c r="K19" s="197">
        <v>242.34</v>
      </c>
      <c r="L19" s="197">
        <v>6.24</v>
      </c>
      <c r="M19" s="197">
        <v>45.64</v>
      </c>
      <c r="N19" s="197">
        <v>38.04</v>
      </c>
      <c r="O19" s="197">
        <v>54.84</v>
      </c>
      <c r="P19" s="197">
        <v>12.27</v>
      </c>
      <c r="Q19" s="197">
        <v>5.74</v>
      </c>
      <c r="R19" s="197">
        <v>9.6199999999999992</v>
      </c>
      <c r="S19" s="197">
        <v>5.99</v>
      </c>
      <c r="T19" s="197">
        <v>0</v>
      </c>
      <c r="U19" s="197">
        <v>2.35</v>
      </c>
      <c r="V19" s="197">
        <v>0</v>
      </c>
      <c r="W19" s="197">
        <v>0</v>
      </c>
      <c r="X19" s="197">
        <v>45.09</v>
      </c>
      <c r="Y19" s="197">
        <v>511.74</v>
      </c>
      <c r="Z19" s="197">
        <v>36.25</v>
      </c>
      <c r="AA19" s="197">
        <v>21.37</v>
      </c>
      <c r="AB19" s="197">
        <v>0</v>
      </c>
      <c r="AC19" s="197">
        <v>19.3</v>
      </c>
      <c r="AD19" s="197">
        <v>0</v>
      </c>
      <c r="AE19" s="197">
        <v>0</v>
      </c>
      <c r="AF19" s="197">
        <v>0</v>
      </c>
      <c r="AG19" s="197">
        <v>0</v>
      </c>
      <c r="AH19" s="197">
        <v>0</v>
      </c>
      <c r="AI19" s="197">
        <v>52.05</v>
      </c>
      <c r="AJ19" s="197">
        <v>0</v>
      </c>
      <c r="AK19" s="197">
        <v>23.62</v>
      </c>
      <c r="AL19" s="197">
        <v>0</v>
      </c>
      <c r="AM19" s="197">
        <v>34.24</v>
      </c>
      <c r="AN19" s="197">
        <v>0</v>
      </c>
      <c r="AO19" s="197">
        <v>252.15</v>
      </c>
      <c r="AP19" s="197">
        <v>0</v>
      </c>
    </row>
    <row r="20" spans="1:42">
      <c r="A20" t="s">
        <v>62</v>
      </c>
      <c r="B20" s="197">
        <v>0</v>
      </c>
      <c r="C20" s="197">
        <v>19.690000000000001</v>
      </c>
      <c r="D20" s="197">
        <v>0</v>
      </c>
      <c r="E20" s="197">
        <v>0</v>
      </c>
      <c r="F20" s="197">
        <v>30.43</v>
      </c>
      <c r="G20" s="197">
        <v>0</v>
      </c>
      <c r="H20" s="197">
        <v>0</v>
      </c>
      <c r="I20" s="197">
        <v>39.950000000000003</v>
      </c>
      <c r="J20" s="197">
        <v>0</v>
      </c>
      <c r="K20" s="197">
        <v>242.34</v>
      </c>
      <c r="L20" s="197">
        <v>6.24</v>
      </c>
      <c r="M20" s="197">
        <v>45.64</v>
      </c>
      <c r="N20" s="197">
        <v>38.04</v>
      </c>
      <c r="O20" s="197">
        <v>54.84</v>
      </c>
      <c r="P20" s="197">
        <v>12.27</v>
      </c>
      <c r="Q20" s="197">
        <v>5.74</v>
      </c>
      <c r="R20" s="197">
        <v>9.6199999999999992</v>
      </c>
      <c r="S20" s="197">
        <v>5.99</v>
      </c>
      <c r="T20" s="197">
        <v>0</v>
      </c>
      <c r="U20" s="197">
        <v>2.35</v>
      </c>
      <c r="V20" s="197">
        <v>0</v>
      </c>
      <c r="W20" s="197">
        <v>0</v>
      </c>
      <c r="X20" s="197">
        <v>45.13</v>
      </c>
      <c r="Y20" s="197">
        <v>511.74</v>
      </c>
      <c r="Z20" s="197">
        <v>36.25</v>
      </c>
      <c r="AA20" s="197">
        <v>21.37</v>
      </c>
      <c r="AB20" s="197">
        <v>0</v>
      </c>
      <c r="AC20" s="197">
        <v>19.3</v>
      </c>
      <c r="AD20" s="197">
        <v>0</v>
      </c>
      <c r="AE20" s="197">
        <v>0</v>
      </c>
      <c r="AF20" s="197">
        <v>0</v>
      </c>
      <c r="AG20" s="197">
        <v>0</v>
      </c>
      <c r="AH20" s="197">
        <v>0</v>
      </c>
      <c r="AI20" s="197">
        <v>52.05</v>
      </c>
      <c r="AJ20" s="197">
        <v>0</v>
      </c>
      <c r="AK20" s="197">
        <v>23.62</v>
      </c>
      <c r="AL20" s="197">
        <v>0</v>
      </c>
      <c r="AM20" s="197">
        <v>34.24</v>
      </c>
      <c r="AN20" s="197">
        <v>0</v>
      </c>
      <c r="AO20" s="197">
        <v>252.15</v>
      </c>
      <c r="AP20" s="197">
        <v>0</v>
      </c>
    </row>
    <row r="21" spans="1:42">
      <c r="A21" t="s">
        <v>63</v>
      </c>
      <c r="B21" s="197">
        <v>0</v>
      </c>
      <c r="C21" s="197">
        <v>19.690000000000001</v>
      </c>
      <c r="D21" s="197">
        <v>0</v>
      </c>
      <c r="E21" s="197">
        <v>0</v>
      </c>
      <c r="F21" s="197">
        <v>30.43</v>
      </c>
      <c r="G21" s="197">
        <v>0</v>
      </c>
      <c r="H21" s="197">
        <v>0</v>
      </c>
      <c r="I21" s="197">
        <v>39.950000000000003</v>
      </c>
      <c r="J21" s="197">
        <v>0</v>
      </c>
      <c r="K21" s="197">
        <v>242.34</v>
      </c>
      <c r="L21" s="197">
        <v>6.24</v>
      </c>
      <c r="M21" s="197">
        <v>47</v>
      </c>
      <c r="N21" s="197">
        <v>38.04</v>
      </c>
      <c r="O21" s="197">
        <v>54.84</v>
      </c>
      <c r="P21" s="197">
        <v>12.27</v>
      </c>
      <c r="Q21" s="197">
        <v>5.74</v>
      </c>
      <c r="R21" s="197">
        <v>9.6199999999999992</v>
      </c>
      <c r="S21" s="197">
        <v>5.99</v>
      </c>
      <c r="T21" s="197">
        <v>0</v>
      </c>
      <c r="U21" s="197">
        <v>2.35</v>
      </c>
      <c r="V21" s="197">
        <v>0</v>
      </c>
      <c r="W21" s="197">
        <v>0</v>
      </c>
      <c r="X21" s="197">
        <v>45.18</v>
      </c>
      <c r="Y21" s="197">
        <v>511.74</v>
      </c>
      <c r="Z21" s="197">
        <v>36.25</v>
      </c>
      <c r="AA21" s="197">
        <v>21.37</v>
      </c>
      <c r="AB21" s="197">
        <v>0</v>
      </c>
      <c r="AC21" s="197">
        <v>19.3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52.05</v>
      </c>
      <c r="AJ21" s="197">
        <v>0</v>
      </c>
      <c r="AK21" s="197">
        <v>23.62</v>
      </c>
      <c r="AL21" s="197">
        <v>0</v>
      </c>
      <c r="AM21" s="197">
        <v>34.24</v>
      </c>
      <c r="AN21" s="197">
        <v>0</v>
      </c>
      <c r="AO21" s="197">
        <v>252.15</v>
      </c>
      <c r="AP21" s="197">
        <v>0</v>
      </c>
    </row>
    <row r="22" spans="1:42">
      <c r="A22" t="s">
        <v>64</v>
      </c>
      <c r="B22" s="197">
        <v>0</v>
      </c>
      <c r="C22" s="197">
        <v>19.690000000000001</v>
      </c>
      <c r="D22" s="197">
        <v>0</v>
      </c>
      <c r="E22" s="197">
        <v>0</v>
      </c>
      <c r="F22" s="197">
        <v>30.43</v>
      </c>
      <c r="G22" s="197">
        <v>0</v>
      </c>
      <c r="H22" s="197">
        <v>0</v>
      </c>
      <c r="I22" s="197">
        <v>39.950000000000003</v>
      </c>
      <c r="J22" s="197">
        <v>0</v>
      </c>
      <c r="K22" s="197">
        <v>242.34</v>
      </c>
      <c r="L22" s="197">
        <v>6.24</v>
      </c>
      <c r="M22" s="197">
        <v>47</v>
      </c>
      <c r="N22" s="197">
        <v>38.04</v>
      </c>
      <c r="O22" s="197">
        <v>54.84</v>
      </c>
      <c r="P22" s="197">
        <v>12.27</v>
      </c>
      <c r="Q22" s="197">
        <v>5.74</v>
      </c>
      <c r="R22" s="197">
        <v>9.6199999999999992</v>
      </c>
      <c r="S22" s="197">
        <v>5.99</v>
      </c>
      <c r="T22" s="197">
        <v>0</v>
      </c>
      <c r="U22" s="197">
        <v>2.35</v>
      </c>
      <c r="V22" s="197">
        <v>0</v>
      </c>
      <c r="W22" s="197">
        <v>0</v>
      </c>
      <c r="X22" s="197">
        <v>45.18</v>
      </c>
      <c r="Y22" s="197">
        <v>511.74</v>
      </c>
      <c r="Z22" s="197">
        <v>36.25</v>
      </c>
      <c r="AA22" s="197">
        <v>21.37</v>
      </c>
      <c r="AB22" s="197">
        <v>0</v>
      </c>
      <c r="AC22" s="197">
        <v>19.3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52.05</v>
      </c>
      <c r="AJ22" s="197">
        <v>0</v>
      </c>
      <c r="AK22" s="197">
        <v>23.62</v>
      </c>
      <c r="AL22" s="197">
        <v>0</v>
      </c>
      <c r="AM22" s="197">
        <v>34.24</v>
      </c>
      <c r="AN22" s="197">
        <v>0</v>
      </c>
      <c r="AO22" s="197">
        <v>252.15</v>
      </c>
      <c r="AP22" s="197">
        <v>0</v>
      </c>
    </row>
    <row r="23" spans="1:42">
      <c r="A23" t="s">
        <v>65</v>
      </c>
      <c r="B23" s="197">
        <v>0</v>
      </c>
      <c r="C23" s="197">
        <v>19.690000000000001</v>
      </c>
      <c r="D23" s="197">
        <v>0</v>
      </c>
      <c r="E23" s="197">
        <v>0</v>
      </c>
      <c r="F23" s="197">
        <v>30.43</v>
      </c>
      <c r="G23" s="197">
        <v>0</v>
      </c>
      <c r="H23" s="197">
        <v>0</v>
      </c>
      <c r="I23" s="197">
        <v>39.950000000000003</v>
      </c>
      <c r="J23" s="197">
        <v>0</v>
      </c>
      <c r="K23" s="197">
        <v>242.34</v>
      </c>
      <c r="L23" s="197">
        <v>6.24</v>
      </c>
      <c r="M23" s="197">
        <v>49.79</v>
      </c>
      <c r="N23" s="197">
        <v>38.04</v>
      </c>
      <c r="O23" s="197">
        <v>30.39</v>
      </c>
      <c r="P23" s="197">
        <v>12.27</v>
      </c>
      <c r="Q23" s="197">
        <v>5.74</v>
      </c>
      <c r="R23" s="197">
        <v>9.6199999999999992</v>
      </c>
      <c r="S23" s="197">
        <v>6.34</v>
      </c>
      <c r="T23" s="197">
        <v>0</v>
      </c>
      <c r="U23" s="197">
        <v>2.35</v>
      </c>
      <c r="V23" s="197">
        <v>0</v>
      </c>
      <c r="W23" s="197">
        <v>0</v>
      </c>
      <c r="X23" s="197">
        <v>45.58</v>
      </c>
      <c r="Y23" s="197">
        <v>511.74</v>
      </c>
      <c r="Z23" s="197">
        <v>36.25</v>
      </c>
      <c r="AA23" s="197">
        <v>21.37</v>
      </c>
      <c r="AB23" s="197">
        <v>0</v>
      </c>
      <c r="AC23" s="197">
        <v>19.3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52.05</v>
      </c>
      <c r="AJ23" s="197">
        <v>0</v>
      </c>
      <c r="AK23" s="197">
        <v>23.62</v>
      </c>
      <c r="AL23" s="197">
        <v>0</v>
      </c>
      <c r="AM23" s="197">
        <v>34.24</v>
      </c>
      <c r="AN23" s="197">
        <v>0</v>
      </c>
      <c r="AO23" s="197">
        <v>252.15</v>
      </c>
      <c r="AP23" s="197">
        <v>0</v>
      </c>
    </row>
    <row r="24" spans="1:42">
      <c r="A24" t="s">
        <v>66</v>
      </c>
      <c r="B24" s="197">
        <v>0</v>
      </c>
      <c r="C24" s="197">
        <v>19.690000000000001</v>
      </c>
      <c r="D24" s="197">
        <v>0</v>
      </c>
      <c r="E24" s="197">
        <v>0</v>
      </c>
      <c r="F24" s="197">
        <v>30.43</v>
      </c>
      <c r="G24" s="197">
        <v>0</v>
      </c>
      <c r="H24" s="197">
        <v>0</v>
      </c>
      <c r="I24" s="197">
        <v>39.950000000000003</v>
      </c>
      <c r="J24" s="197">
        <v>0</v>
      </c>
      <c r="K24" s="197">
        <v>242.34</v>
      </c>
      <c r="L24" s="197">
        <v>6.24</v>
      </c>
      <c r="M24" s="197">
        <v>49.79</v>
      </c>
      <c r="N24" s="197">
        <v>6.74</v>
      </c>
      <c r="O24" s="197">
        <v>2.9</v>
      </c>
      <c r="P24" s="197">
        <v>12.27</v>
      </c>
      <c r="Q24" s="197">
        <v>5.74</v>
      </c>
      <c r="R24" s="197">
        <v>9.9700000000000006</v>
      </c>
      <c r="S24" s="197">
        <v>6.34</v>
      </c>
      <c r="T24" s="197">
        <v>0</v>
      </c>
      <c r="U24" s="197">
        <v>2.35</v>
      </c>
      <c r="V24" s="197">
        <v>0</v>
      </c>
      <c r="W24" s="197">
        <v>0</v>
      </c>
      <c r="X24" s="197">
        <v>45.58</v>
      </c>
      <c r="Y24" s="197">
        <v>511.74</v>
      </c>
      <c r="Z24" s="197">
        <v>36.25</v>
      </c>
      <c r="AA24" s="197">
        <v>21.37</v>
      </c>
      <c r="AB24" s="197">
        <v>0</v>
      </c>
      <c r="AC24" s="197">
        <v>19.3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52.05</v>
      </c>
      <c r="AJ24" s="197">
        <v>0</v>
      </c>
      <c r="AK24" s="197">
        <v>23.62</v>
      </c>
      <c r="AL24" s="197">
        <v>0</v>
      </c>
      <c r="AM24" s="197">
        <v>34.24</v>
      </c>
      <c r="AN24" s="197">
        <v>0</v>
      </c>
      <c r="AO24" s="197">
        <v>252.15</v>
      </c>
      <c r="AP24" s="197">
        <v>0</v>
      </c>
    </row>
    <row r="25" spans="1:42">
      <c r="A25" t="s">
        <v>67</v>
      </c>
      <c r="B25" s="197">
        <v>0</v>
      </c>
      <c r="C25" s="197">
        <v>19.690000000000001</v>
      </c>
      <c r="D25" s="197">
        <v>0</v>
      </c>
      <c r="E25" s="197">
        <v>0</v>
      </c>
      <c r="F25" s="197">
        <v>30.43</v>
      </c>
      <c r="G25" s="197">
        <v>0</v>
      </c>
      <c r="H25" s="197">
        <v>0</v>
      </c>
      <c r="I25" s="197">
        <v>39.950000000000003</v>
      </c>
      <c r="J25" s="197">
        <v>0</v>
      </c>
      <c r="K25" s="197">
        <v>242.34</v>
      </c>
      <c r="L25" s="197">
        <v>6.24</v>
      </c>
      <c r="M25" s="197">
        <v>49.81</v>
      </c>
      <c r="N25" s="197">
        <v>13.46</v>
      </c>
      <c r="O25" s="197">
        <v>2.9</v>
      </c>
      <c r="P25" s="197">
        <v>12.27</v>
      </c>
      <c r="Q25" s="197">
        <v>5.74</v>
      </c>
      <c r="R25" s="197">
        <v>9.9700000000000006</v>
      </c>
      <c r="S25" s="197">
        <v>6.34</v>
      </c>
      <c r="T25" s="197">
        <v>0</v>
      </c>
      <c r="U25" s="197">
        <v>2.35</v>
      </c>
      <c r="V25" s="197">
        <v>0</v>
      </c>
      <c r="W25" s="197">
        <v>0</v>
      </c>
      <c r="X25" s="197">
        <v>45.58</v>
      </c>
      <c r="Y25" s="197">
        <v>511.74</v>
      </c>
      <c r="Z25" s="197">
        <v>36.25</v>
      </c>
      <c r="AA25" s="197">
        <v>21.37</v>
      </c>
      <c r="AB25" s="197">
        <v>0</v>
      </c>
      <c r="AC25" s="197">
        <v>19.3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52.05</v>
      </c>
      <c r="AJ25" s="197">
        <v>0</v>
      </c>
      <c r="AK25" s="197">
        <v>23.62</v>
      </c>
      <c r="AL25" s="197">
        <v>0</v>
      </c>
      <c r="AM25" s="197">
        <v>34.24</v>
      </c>
      <c r="AN25" s="197">
        <v>0</v>
      </c>
      <c r="AO25" s="197">
        <v>252.15</v>
      </c>
      <c r="AP25" s="197">
        <v>0</v>
      </c>
    </row>
    <row r="26" spans="1:42">
      <c r="A26" t="s">
        <v>68</v>
      </c>
      <c r="B26" s="197">
        <v>0</v>
      </c>
      <c r="C26" s="197">
        <v>19.690000000000001</v>
      </c>
      <c r="D26" s="197">
        <v>0</v>
      </c>
      <c r="E26" s="197">
        <v>0</v>
      </c>
      <c r="F26" s="197">
        <v>30.43</v>
      </c>
      <c r="G26" s="197">
        <v>0</v>
      </c>
      <c r="H26" s="197">
        <v>0</v>
      </c>
      <c r="I26" s="197">
        <v>39.950000000000003</v>
      </c>
      <c r="J26" s="197">
        <v>0</v>
      </c>
      <c r="K26" s="197">
        <v>242.34</v>
      </c>
      <c r="L26" s="197">
        <v>6.24</v>
      </c>
      <c r="M26" s="197">
        <v>23.43</v>
      </c>
      <c r="N26" s="197">
        <v>2.0499999999999998</v>
      </c>
      <c r="O26" s="197">
        <v>2.9</v>
      </c>
      <c r="P26" s="197">
        <v>0.62</v>
      </c>
      <c r="Q26" s="197">
        <v>5.74</v>
      </c>
      <c r="R26" s="197">
        <v>9.9700000000000006</v>
      </c>
      <c r="S26" s="197">
        <v>6.34</v>
      </c>
      <c r="T26" s="197">
        <v>0</v>
      </c>
      <c r="U26" s="197">
        <v>2.35</v>
      </c>
      <c r="V26" s="197">
        <v>0</v>
      </c>
      <c r="W26" s="197">
        <v>0</v>
      </c>
      <c r="X26" s="197">
        <v>45.58</v>
      </c>
      <c r="Y26" s="197">
        <v>511.74</v>
      </c>
      <c r="Z26" s="197">
        <v>36.25</v>
      </c>
      <c r="AA26" s="197">
        <v>21.37</v>
      </c>
      <c r="AB26" s="197">
        <v>0</v>
      </c>
      <c r="AC26" s="197">
        <v>19.899999999999999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52.05</v>
      </c>
      <c r="AJ26" s="197">
        <v>0</v>
      </c>
      <c r="AK26" s="197">
        <v>23.62</v>
      </c>
      <c r="AL26" s="197">
        <v>0</v>
      </c>
      <c r="AM26" s="197">
        <v>34.24</v>
      </c>
      <c r="AN26" s="197">
        <v>0</v>
      </c>
      <c r="AO26" s="197">
        <v>252.15</v>
      </c>
      <c r="AP26" s="197">
        <v>0</v>
      </c>
    </row>
    <row r="27" spans="1:42">
      <c r="A27" t="s">
        <v>69</v>
      </c>
      <c r="B27" s="197">
        <v>0</v>
      </c>
      <c r="C27" s="197">
        <v>19.690000000000001</v>
      </c>
      <c r="D27" s="197">
        <v>0</v>
      </c>
      <c r="E27" s="197">
        <v>0</v>
      </c>
      <c r="F27" s="197">
        <v>30.43</v>
      </c>
      <c r="G27" s="197">
        <v>0</v>
      </c>
      <c r="H27" s="197">
        <v>0</v>
      </c>
      <c r="I27" s="197">
        <v>39.950000000000003</v>
      </c>
      <c r="J27" s="197">
        <v>0</v>
      </c>
      <c r="K27" s="197">
        <v>96.24</v>
      </c>
      <c r="L27" s="197">
        <v>1.44</v>
      </c>
      <c r="M27" s="197">
        <v>2.52</v>
      </c>
      <c r="N27" s="197">
        <v>2.0499999999999998</v>
      </c>
      <c r="O27" s="197">
        <v>2.9</v>
      </c>
      <c r="P27" s="197">
        <v>0.79</v>
      </c>
      <c r="Q27" s="197">
        <v>0.38</v>
      </c>
      <c r="R27" s="197">
        <v>0.73</v>
      </c>
      <c r="S27" s="197">
        <v>0.46</v>
      </c>
      <c r="T27" s="197">
        <v>0</v>
      </c>
      <c r="U27" s="197">
        <v>2.35</v>
      </c>
      <c r="V27" s="197">
        <v>0</v>
      </c>
      <c r="W27" s="197">
        <v>0</v>
      </c>
      <c r="X27" s="197">
        <v>2.56</v>
      </c>
      <c r="Y27" s="197">
        <v>511.74</v>
      </c>
      <c r="Z27" s="197">
        <v>13.92</v>
      </c>
      <c r="AA27" s="197">
        <v>13.46</v>
      </c>
      <c r="AB27" s="197">
        <v>0</v>
      </c>
      <c r="AC27" s="197">
        <v>19.899999999999999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52.05</v>
      </c>
      <c r="AJ27" s="197">
        <v>0</v>
      </c>
      <c r="AK27" s="197">
        <v>0</v>
      </c>
      <c r="AL27" s="197">
        <v>0</v>
      </c>
      <c r="AM27" s="197">
        <v>34.24</v>
      </c>
      <c r="AN27" s="197">
        <v>0</v>
      </c>
      <c r="AO27" s="197">
        <v>252.15</v>
      </c>
      <c r="AP27" s="197">
        <v>0</v>
      </c>
    </row>
    <row r="28" spans="1:42">
      <c r="A28" t="s">
        <v>70</v>
      </c>
      <c r="B28" s="197">
        <v>0</v>
      </c>
      <c r="C28" s="197">
        <v>19.690000000000001</v>
      </c>
      <c r="D28" s="197">
        <v>0</v>
      </c>
      <c r="E28" s="197">
        <v>0</v>
      </c>
      <c r="F28" s="197">
        <v>30.43</v>
      </c>
      <c r="G28" s="197">
        <v>0</v>
      </c>
      <c r="H28" s="197">
        <v>0</v>
      </c>
      <c r="I28" s="197">
        <v>39.950000000000003</v>
      </c>
      <c r="J28" s="197">
        <v>0</v>
      </c>
      <c r="K28" s="197">
        <v>20.239999999999998</v>
      </c>
      <c r="L28" s="197">
        <v>1.44</v>
      </c>
      <c r="M28" s="197">
        <v>2.52</v>
      </c>
      <c r="N28" s="197">
        <v>2.0499999999999998</v>
      </c>
      <c r="O28" s="197">
        <v>2.9</v>
      </c>
      <c r="P28" s="197">
        <v>0.79</v>
      </c>
      <c r="Q28" s="197">
        <v>0.38</v>
      </c>
      <c r="R28" s="197">
        <v>0.73</v>
      </c>
      <c r="S28" s="197">
        <v>0.46</v>
      </c>
      <c r="T28" s="197">
        <v>0</v>
      </c>
      <c r="U28" s="197">
        <v>2.35</v>
      </c>
      <c r="V28" s="197">
        <v>0</v>
      </c>
      <c r="W28" s="197">
        <v>0</v>
      </c>
      <c r="X28" s="197">
        <v>2.56</v>
      </c>
      <c r="Y28" s="197">
        <v>511.74</v>
      </c>
      <c r="Z28" s="197">
        <v>4.7</v>
      </c>
      <c r="AA28" s="197">
        <v>1.56</v>
      </c>
      <c r="AB28" s="197">
        <v>0</v>
      </c>
      <c r="AC28" s="197">
        <v>19.899999999999999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52.05</v>
      </c>
      <c r="AJ28" s="197">
        <v>0</v>
      </c>
      <c r="AK28" s="197">
        <v>0</v>
      </c>
      <c r="AL28" s="197">
        <v>0</v>
      </c>
      <c r="AM28" s="197">
        <v>34.24</v>
      </c>
      <c r="AN28" s="197">
        <v>0</v>
      </c>
      <c r="AO28" s="197">
        <v>252.15</v>
      </c>
      <c r="AP28" s="197">
        <v>0</v>
      </c>
    </row>
    <row r="29" spans="1:42">
      <c r="A29" t="s">
        <v>71</v>
      </c>
      <c r="B29" s="197">
        <v>0</v>
      </c>
      <c r="C29" s="197">
        <v>19.690000000000001</v>
      </c>
      <c r="D29" s="197">
        <v>0</v>
      </c>
      <c r="E29" s="197">
        <v>0</v>
      </c>
      <c r="F29" s="197">
        <v>30.43</v>
      </c>
      <c r="G29" s="197">
        <v>0</v>
      </c>
      <c r="H29" s="197">
        <v>0</v>
      </c>
      <c r="I29" s="197">
        <v>39.950000000000003</v>
      </c>
      <c r="J29" s="197">
        <v>0</v>
      </c>
      <c r="K29" s="197">
        <v>49.65</v>
      </c>
      <c r="L29" s="197">
        <v>1.44</v>
      </c>
      <c r="M29" s="197">
        <v>2.52</v>
      </c>
      <c r="N29" s="197">
        <v>2.0499999999999998</v>
      </c>
      <c r="O29" s="197">
        <v>2.9</v>
      </c>
      <c r="P29" s="197">
        <v>0.79</v>
      </c>
      <c r="Q29" s="197">
        <v>0.39</v>
      </c>
      <c r="R29" s="197">
        <v>0.74</v>
      </c>
      <c r="S29" s="197">
        <v>0.46</v>
      </c>
      <c r="T29" s="197">
        <v>0</v>
      </c>
      <c r="U29" s="197">
        <v>2.35</v>
      </c>
      <c r="V29" s="197">
        <v>0</v>
      </c>
      <c r="W29" s="197">
        <v>0</v>
      </c>
      <c r="X29" s="197">
        <v>2.56</v>
      </c>
      <c r="Y29" s="197">
        <v>511.74</v>
      </c>
      <c r="Z29" s="197">
        <v>4.7</v>
      </c>
      <c r="AA29" s="197">
        <v>1.57</v>
      </c>
      <c r="AB29" s="197">
        <v>0</v>
      </c>
      <c r="AC29" s="197">
        <v>19.899999999999999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52.05</v>
      </c>
      <c r="AJ29" s="197">
        <v>0</v>
      </c>
      <c r="AK29" s="197">
        <v>0</v>
      </c>
      <c r="AL29" s="197">
        <v>0</v>
      </c>
      <c r="AM29" s="197">
        <v>34.24</v>
      </c>
      <c r="AN29" s="197">
        <v>0</v>
      </c>
      <c r="AO29" s="197">
        <v>252.15</v>
      </c>
      <c r="AP29" s="197">
        <v>0</v>
      </c>
    </row>
    <row r="30" spans="1:42">
      <c r="A30" t="s">
        <v>72</v>
      </c>
      <c r="B30" s="197">
        <v>0</v>
      </c>
      <c r="C30" s="197">
        <v>19.690000000000001</v>
      </c>
      <c r="D30" s="197">
        <v>0</v>
      </c>
      <c r="E30" s="197">
        <v>0</v>
      </c>
      <c r="F30" s="197">
        <v>30.43</v>
      </c>
      <c r="G30" s="197">
        <v>0</v>
      </c>
      <c r="H30" s="197">
        <v>0</v>
      </c>
      <c r="I30" s="197">
        <v>39.950000000000003</v>
      </c>
      <c r="J30" s="197">
        <v>0</v>
      </c>
      <c r="K30" s="197">
        <v>20.239999999999998</v>
      </c>
      <c r="L30" s="197">
        <v>1.43</v>
      </c>
      <c r="M30" s="197">
        <v>2.52</v>
      </c>
      <c r="N30" s="197">
        <v>2.0499999999999998</v>
      </c>
      <c r="O30" s="197">
        <v>2.9</v>
      </c>
      <c r="P30" s="197">
        <v>0.79</v>
      </c>
      <c r="Q30" s="197">
        <v>1.48</v>
      </c>
      <c r="R30" s="197">
        <v>0.73</v>
      </c>
      <c r="S30" s="197">
        <v>0.46</v>
      </c>
      <c r="T30" s="197">
        <v>0</v>
      </c>
      <c r="U30" s="197">
        <v>2.35</v>
      </c>
      <c r="V30" s="197">
        <v>0</v>
      </c>
      <c r="W30" s="197">
        <v>0</v>
      </c>
      <c r="X30" s="197">
        <v>2.56</v>
      </c>
      <c r="Y30" s="197">
        <v>511.74</v>
      </c>
      <c r="Z30" s="197">
        <v>4.7</v>
      </c>
      <c r="AA30" s="197">
        <v>1.56</v>
      </c>
      <c r="AB30" s="197">
        <v>0</v>
      </c>
      <c r="AC30" s="197">
        <v>19.899999999999999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52.05</v>
      </c>
      <c r="AJ30" s="197">
        <v>0</v>
      </c>
      <c r="AK30" s="197">
        <v>0</v>
      </c>
      <c r="AL30" s="197">
        <v>0</v>
      </c>
      <c r="AM30" s="197">
        <v>34.24</v>
      </c>
      <c r="AN30" s="197">
        <v>0</v>
      </c>
      <c r="AO30" s="197">
        <v>252.15</v>
      </c>
      <c r="AP30" s="197">
        <v>0</v>
      </c>
    </row>
    <row r="31" spans="1:42">
      <c r="A31" t="s">
        <v>73</v>
      </c>
      <c r="B31" s="197">
        <v>0</v>
      </c>
      <c r="C31" s="197">
        <v>19.690000000000001</v>
      </c>
      <c r="D31" s="197">
        <v>0</v>
      </c>
      <c r="E31" s="197">
        <v>0</v>
      </c>
      <c r="F31" s="197">
        <v>30.43</v>
      </c>
      <c r="G31" s="197">
        <v>0</v>
      </c>
      <c r="H31" s="197">
        <v>0</v>
      </c>
      <c r="I31" s="197">
        <v>39.47</v>
      </c>
      <c r="J31" s="197">
        <v>0</v>
      </c>
      <c r="K31" s="197">
        <v>21.72</v>
      </c>
      <c r="L31" s="197">
        <v>1.43</v>
      </c>
      <c r="M31" s="197">
        <v>2.52</v>
      </c>
      <c r="N31" s="197">
        <v>2.0499999999999998</v>
      </c>
      <c r="O31" s="197">
        <v>2.9</v>
      </c>
      <c r="P31" s="197">
        <v>0.79</v>
      </c>
      <c r="Q31" s="197">
        <v>0.55000000000000004</v>
      </c>
      <c r="R31" s="197">
        <v>0.73</v>
      </c>
      <c r="S31" s="197">
        <v>0.46</v>
      </c>
      <c r="T31" s="197">
        <v>0</v>
      </c>
      <c r="U31" s="197">
        <v>2.35</v>
      </c>
      <c r="V31" s="197">
        <v>0</v>
      </c>
      <c r="W31" s="197">
        <v>0</v>
      </c>
      <c r="X31" s="197">
        <v>2.56</v>
      </c>
      <c r="Y31" s="197">
        <v>511.74</v>
      </c>
      <c r="Z31" s="197">
        <v>4.7</v>
      </c>
      <c r="AA31" s="197">
        <v>1.56</v>
      </c>
      <c r="AB31" s="197">
        <v>0</v>
      </c>
      <c r="AC31" s="197">
        <v>19.899999999999999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52.05</v>
      </c>
      <c r="AJ31" s="197">
        <v>0</v>
      </c>
      <c r="AK31" s="197">
        <v>1.62</v>
      </c>
      <c r="AL31" s="197">
        <v>0</v>
      </c>
      <c r="AM31" s="197">
        <v>34.24</v>
      </c>
      <c r="AN31" s="197">
        <v>0</v>
      </c>
      <c r="AO31" s="197">
        <v>252.15</v>
      </c>
      <c r="AP31" s="197">
        <v>0</v>
      </c>
    </row>
    <row r="32" spans="1:42">
      <c r="A32" t="s">
        <v>74</v>
      </c>
      <c r="B32" s="197">
        <v>0</v>
      </c>
      <c r="C32" s="197">
        <v>19.690000000000001</v>
      </c>
      <c r="D32" s="197">
        <v>0</v>
      </c>
      <c r="E32" s="197">
        <v>0</v>
      </c>
      <c r="F32" s="197">
        <v>30.43</v>
      </c>
      <c r="G32" s="197">
        <v>0</v>
      </c>
      <c r="H32" s="197">
        <v>0</v>
      </c>
      <c r="I32" s="197">
        <v>39.47</v>
      </c>
      <c r="J32" s="197">
        <v>0</v>
      </c>
      <c r="K32" s="197">
        <v>20.239999999999998</v>
      </c>
      <c r="L32" s="197">
        <v>1.43</v>
      </c>
      <c r="M32" s="197">
        <v>2.52</v>
      </c>
      <c r="N32" s="197">
        <v>2.0499999999999998</v>
      </c>
      <c r="O32" s="197">
        <v>2.9</v>
      </c>
      <c r="P32" s="197">
        <v>0.79</v>
      </c>
      <c r="Q32" s="197">
        <v>0.38</v>
      </c>
      <c r="R32" s="197">
        <v>0.73</v>
      </c>
      <c r="S32" s="197">
        <v>0.46</v>
      </c>
      <c r="T32" s="197">
        <v>0</v>
      </c>
      <c r="U32" s="197">
        <v>2.35</v>
      </c>
      <c r="V32" s="197">
        <v>0</v>
      </c>
      <c r="W32" s="197">
        <v>0</v>
      </c>
      <c r="X32" s="197">
        <v>2.56</v>
      </c>
      <c r="Y32" s="197">
        <v>511.74</v>
      </c>
      <c r="Z32" s="197">
        <v>4.7</v>
      </c>
      <c r="AA32" s="197">
        <v>1.56</v>
      </c>
      <c r="AB32" s="197">
        <v>0</v>
      </c>
      <c r="AC32" s="197">
        <v>19.899999999999999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52.05</v>
      </c>
      <c r="AJ32" s="197">
        <v>0</v>
      </c>
      <c r="AK32" s="197">
        <v>0</v>
      </c>
      <c r="AL32" s="197">
        <v>0</v>
      </c>
      <c r="AM32" s="197">
        <v>34.24</v>
      </c>
      <c r="AN32" s="197">
        <v>0</v>
      </c>
      <c r="AO32" s="197">
        <v>252.15</v>
      </c>
      <c r="AP32" s="197">
        <v>0</v>
      </c>
    </row>
    <row r="33" spans="1:42">
      <c r="A33" t="s">
        <v>75</v>
      </c>
      <c r="B33" s="197">
        <v>0</v>
      </c>
      <c r="C33" s="197">
        <v>19.600000000000001</v>
      </c>
      <c r="D33" s="197">
        <v>0</v>
      </c>
      <c r="E33" s="197">
        <v>0</v>
      </c>
      <c r="F33" s="197">
        <v>30.43</v>
      </c>
      <c r="G33" s="197">
        <v>0</v>
      </c>
      <c r="H33" s="197">
        <v>0</v>
      </c>
      <c r="I33" s="197">
        <v>39.47</v>
      </c>
      <c r="J33" s="197">
        <v>0</v>
      </c>
      <c r="K33" s="197">
        <v>27.98</v>
      </c>
      <c r="L33" s="197">
        <v>1.43</v>
      </c>
      <c r="M33" s="197">
        <v>2.52</v>
      </c>
      <c r="N33" s="197">
        <v>2.0499999999999998</v>
      </c>
      <c r="O33" s="197">
        <v>2.9</v>
      </c>
      <c r="P33" s="197">
        <v>0.79</v>
      </c>
      <c r="Q33" s="197">
        <v>0.38</v>
      </c>
      <c r="R33" s="197">
        <v>0.73</v>
      </c>
      <c r="S33" s="197">
        <v>0.46</v>
      </c>
      <c r="T33" s="197">
        <v>0</v>
      </c>
      <c r="U33" s="197">
        <v>2.35</v>
      </c>
      <c r="V33" s="197">
        <v>0</v>
      </c>
      <c r="W33" s="197">
        <v>0</v>
      </c>
      <c r="X33" s="197">
        <v>2.56</v>
      </c>
      <c r="Y33" s="197">
        <v>511.74</v>
      </c>
      <c r="Z33" s="197">
        <v>4.7</v>
      </c>
      <c r="AA33" s="197">
        <v>1.56</v>
      </c>
      <c r="AB33" s="197">
        <v>0</v>
      </c>
      <c r="AC33" s="197">
        <v>19.899999999999999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52.05</v>
      </c>
      <c r="AJ33" s="197">
        <v>0</v>
      </c>
      <c r="AK33" s="197">
        <v>0.65</v>
      </c>
      <c r="AL33" s="197">
        <v>0</v>
      </c>
      <c r="AM33" s="197">
        <v>34.24</v>
      </c>
      <c r="AN33" s="197">
        <v>0</v>
      </c>
      <c r="AO33" s="197">
        <v>252.15</v>
      </c>
      <c r="AP33" s="197">
        <v>0</v>
      </c>
    </row>
    <row r="34" spans="1:42">
      <c r="A34" t="s">
        <v>76</v>
      </c>
      <c r="B34" s="197">
        <v>0</v>
      </c>
      <c r="C34" s="197">
        <v>19.600000000000001</v>
      </c>
      <c r="D34" s="197">
        <v>0</v>
      </c>
      <c r="E34" s="197">
        <v>0</v>
      </c>
      <c r="F34" s="197">
        <v>30.43</v>
      </c>
      <c r="G34" s="197">
        <v>0</v>
      </c>
      <c r="H34" s="197">
        <v>0</v>
      </c>
      <c r="I34" s="197">
        <v>39.47</v>
      </c>
      <c r="J34" s="197">
        <v>0</v>
      </c>
      <c r="K34" s="197">
        <v>20.239999999999998</v>
      </c>
      <c r="L34" s="197">
        <v>1.43</v>
      </c>
      <c r="M34" s="197">
        <v>2.52</v>
      </c>
      <c r="N34" s="197">
        <v>2.0499999999999998</v>
      </c>
      <c r="O34" s="197">
        <v>2.9</v>
      </c>
      <c r="P34" s="197">
        <v>0.79</v>
      </c>
      <c r="Q34" s="197">
        <v>0.38</v>
      </c>
      <c r="R34" s="197">
        <v>0.73</v>
      </c>
      <c r="S34" s="197">
        <v>0.46</v>
      </c>
      <c r="T34" s="197">
        <v>0</v>
      </c>
      <c r="U34" s="197">
        <v>2.35</v>
      </c>
      <c r="V34" s="197">
        <v>0</v>
      </c>
      <c r="W34" s="197">
        <v>0</v>
      </c>
      <c r="X34" s="197">
        <v>2.56</v>
      </c>
      <c r="Y34" s="197">
        <v>511.74</v>
      </c>
      <c r="Z34" s="197">
        <v>4.7</v>
      </c>
      <c r="AA34" s="197">
        <v>1.56</v>
      </c>
      <c r="AB34" s="197">
        <v>0</v>
      </c>
      <c r="AC34" s="197">
        <v>19.899999999999999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52.05</v>
      </c>
      <c r="AJ34" s="197">
        <v>0</v>
      </c>
      <c r="AK34" s="197">
        <v>0.97</v>
      </c>
      <c r="AL34" s="197">
        <v>0</v>
      </c>
      <c r="AM34" s="197">
        <v>34.24</v>
      </c>
      <c r="AN34" s="197">
        <v>0</v>
      </c>
      <c r="AO34" s="197">
        <v>252.15</v>
      </c>
      <c r="AP34" s="197">
        <v>0</v>
      </c>
    </row>
    <row r="35" spans="1:42">
      <c r="A35" t="s">
        <v>77</v>
      </c>
      <c r="B35" s="197">
        <v>0</v>
      </c>
      <c r="C35" s="197">
        <v>19.600000000000001</v>
      </c>
      <c r="D35" s="197">
        <v>0</v>
      </c>
      <c r="E35" s="197">
        <v>0</v>
      </c>
      <c r="F35" s="197">
        <v>30.43</v>
      </c>
      <c r="G35" s="197">
        <v>0</v>
      </c>
      <c r="H35" s="197">
        <v>0</v>
      </c>
      <c r="I35" s="197">
        <v>39.47</v>
      </c>
      <c r="J35" s="197">
        <v>0</v>
      </c>
      <c r="K35" s="197">
        <v>20.239999999999998</v>
      </c>
      <c r="L35" s="197">
        <v>1.43</v>
      </c>
      <c r="M35" s="197">
        <v>2.52</v>
      </c>
      <c r="N35" s="197">
        <v>2.0499999999999998</v>
      </c>
      <c r="O35" s="197">
        <v>2.9</v>
      </c>
      <c r="P35" s="197">
        <v>0.79</v>
      </c>
      <c r="Q35" s="197">
        <v>0.38</v>
      </c>
      <c r="R35" s="197">
        <v>0.73</v>
      </c>
      <c r="S35" s="197">
        <v>0.46</v>
      </c>
      <c r="T35" s="197">
        <v>0</v>
      </c>
      <c r="U35" s="197">
        <v>2.35</v>
      </c>
      <c r="V35" s="197">
        <v>0</v>
      </c>
      <c r="W35" s="197">
        <v>0</v>
      </c>
      <c r="X35" s="197">
        <v>2.56</v>
      </c>
      <c r="Y35" s="197">
        <v>511.74</v>
      </c>
      <c r="Z35" s="197">
        <v>4.7</v>
      </c>
      <c r="AA35" s="197">
        <v>1.56</v>
      </c>
      <c r="AB35" s="197">
        <v>0</v>
      </c>
      <c r="AC35" s="197">
        <v>20.27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52.05</v>
      </c>
      <c r="AJ35" s="197">
        <v>0</v>
      </c>
      <c r="AK35" s="197">
        <v>0</v>
      </c>
      <c r="AL35" s="197">
        <v>0</v>
      </c>
      <c r="AM35" s="197">
        <v>34.24</v>
      </c>
      <c r="AN35" s="197">
        <v>0</v>
      </c>
      <c r="AO35" s="197">
        <v>258.38</v>
      </c>
      <c r="AP35" s="197">
        <v>0</v>
      </c>
    </row>
    <row r="36" spans="1:42">
      <c r="A36" t="s">
        <v>78</v>
      </c>
      <c r="B36" s="197">
        <v>0</v>
      </c>
      <c r="C36" s="197">
        <v>19.600000000000001</v>
      </c>
      <c r="D36" s="197">
        <v>0</v>
      </c>
      <c r="E36" s="197">
        <v>0</v>
      </c>
      <c r="F36" s="197">
        <v>30.43</v>
      </c>
      <c r="G36" s="197">
        <v>0</v>
      </c>
      <c r="H36" s="197">
        <v>0</v>
      </c>
      <c r="I36" s="197">
        <v>39.47</v>
      </c>
      <c r="J36" s="197">
        <v>0</v>
      </c>
      <c r="K36" s="197">
        <v>20.239999999999998</v>
      </c>
      <c r="L36" s="197">
        <v>1.43</v>
      </c>
      <c r="M36" s="197">
        <v>2.52</v>
      </c>
      <c r="N36" s="197">
        <v>2.0499999999999998</v>
      </c>
      <c r="O36" s="197">
        <v>2.9</v>
      </c>
      <c r="P36" s="197">
        <v>0.79</v>
      </c>
      <c r="Q36" s="197">
        <v>0.38</v>
      </c>
      <c r="R36" s="197">
        <v>0.73</v>
      </c>
      <c r="S36" s="197">
        <v>0.46</v>
      </c>
      <c r="T36" s="197">
        <v>0</v>
      </c>
      <c r="U36" s="197">
        <v>2.35</v>
      </c>
      <c r="V36" s="197">
        <v>0</v>
      </c>
      <c r="W36" s="197">
        <v>0</v>
      </c>
      <c r="X36" s="197">
        <v>2.56</v>
      </c>
      <c r="Y36" s="197">
        <v>511.74</v>
      </c>
      <c r="Z36" s="197">
        <v>4.7</v>
      </c>
      <c r="AA36" s="197">
        <v>1.56</v>
      </c>
      <c r="AB36" s="197">
        <v>0</v>
      </c>
      <c r="AC36" s="197">
        <v>20.27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52.05</v>
      </c>
      <c r="AJ36" s="197">
        <v>0</v>
      </c>
      <c r="AK36" s="197">
        <v>0</v>
      </c>
      <c r="AL36" s="197">
        <v>0</v>
      </c>
      <c r="AM36" s="197">
        <v>34.24</v>
      </c>
      <c r="AN36" s="197">
        <v>0</v>
      </c>
      <c r="AO36" s="197">
        <v>258.38</v>
      </c>
      <c r="AP36" s="197">
        <v>0</v>
      </c>
    </row>
    <row r="37" spans="1:42">
      <c r="A37" t="s">
        <v>79</v>
      </c>
      <c r="B37" s="197">
        <v>0</v>
      </c>
      <c r="C37" s="197">
        <v>19.600000000000001</v>
      </c>
      <c r="D37" s="197">
        <v>0</v>
      </c>
      <c r="E37" s="197">
        <v>0</v>
      </c>
      <c r="F37" s="197">
        <v>30.43</v>
      </c>
      <c r="G37" s="197">
        <v>0</v>
      </c>
      <c r="H37" s="197">
        <v>0</v>
      </c>
      <c r="I37" s="197">
        <v>39.47</v>
      </c>
      <c r="J37" s="197">
        <v>0</v>
      </c>
      <c r="K37" s="197">
        <v>20.239999999999998</v>
      </c>
      <c r="L37" s="197">
        <v>1.43</v>
      </c>
      <c r="M37" s="197">
        <v>2.52</v>
      </c>
      <c r="N37" s="197">
        <v>2.0499999999999998</v>
      </c>
      <c r="O37" s="197">
        <v>2.9</v>
      </c>
      <c r="P37" s="197">
        <v>0.79</v>
      </c>
      <c r="Q37" s="197">
        <v>0.38</v>
      </c>
      <c r="R37" s="197">
        <v>0.73</v>
      </c>
      <c r="S37" s="197">
        <v>0.46</v>
      </c>
      <c r="T37" s="197">
        <v>0</v>
      </c>
      <c r="U37" s="197">
        <v>2.35</v>
      </c>
      <c r="V37" s="197">
        <v>0</v>
      </c>
      <c r="W37" s="197">
        <v>0</v>
      </c>
      <c r="X37" s="197">
        <v>2.56</v>
      </c>
      <c r="Y37" s="197">
        <v>511.74</v>
      </c>
      <c r="Z37" s="197">
        <v>4.7</v>
      </c>
      <c r="AA37" s="197">
        <v>1.56</v>
      </c>
      <c r="AB37" s="197">
        <v>0</v>
      </c>
      <c r="AC37" s="197">
        <v>20.27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52.05</v>
      </c>
      <c r="AJ37" s="197">
        <v>0</v>
      </c>
      <c r="AK37" s="197">
        <v>0.97</v>
      </c>
      <c r="AL37" s="197">
        <v>0</v>
      </c>
      <c r="AM37" s="197">
        <v>34.24</v>
      </c>
      <c r="AN37" s="197">
        <v>0</v>
      </c>
      <c r="AO37" s="197">
        <v>258.38</v>
      </c>
      <c r="AP37" s="197">
        <v>0</v>
      </c>
    </row>
    <row r="38" spans="1:42">
      <c r="A38" t="s">
        <v>80</v>
      </c>
      <c r="B38" s="197">
        <v>0</v>
      </c>
      <c r="C38" s="197">
        <v>19.600000000000001</v>
      </c>
      <c r="D38" s="197">
        <v>0</v>
      </c>
      <c r="E38" s="197">
        <v>0</v>
      </c>
      <c r="F38" s="197">
        <v>30.43</v>
      </c>
      <c r="G38" s="197">
        <v>0</v>
      </c>
      <c r="H38" s="197">
        <v>0</v>
      </c>
      <c r="I38" s="197">
        <v>39.47</v>
      </c>
      <c r="J38" s="197">
        <v>0</v>
      </c>
      <c r="K38" s="197">
        <v>20.239999999999998</v>
      </c>
      <c r="L38" s="197">
        <v>1.43</v>
      </c>
      <c r="M38" s="197">
        <v>2.52</v>
      </c>
      <c r="N38" s="197">
        <v>2.0499999999999998</v>
      </c>
      <c r="O38" s="197">
        <v>2.9</v>
      </c>
      <c r="P38" s="197">
        <v>0.79</v>
      </c>
      <c r="Q38" s="197">
        <v>0.38</v>
      </c>
      <c r="R38" s="197">
        <v>0.73</v>
      </c>
      <c r="S38" s="197">
        <v>0.46</v>
      </c>
      <c r="T38" s="197">
        <v>0</v>
      </c>
      <c r="U38" s="197">
        <v>2.35</v>
      </c>
      <c r="V38" s="197">
        <v>0</v>
      </c>
      <c r="W38" s="197">
        <v>0</v>
      </c>
      <c r="X38" s="197">
        <v>2.56</v>
      </c>
      <c r="Y38" s="197">
        <v>511.74</v>
      </c>
      <c r="Z38" s="197">
        <v>4.7</v>
      </c>
      <c r="AA38" s="197">
        <v>1.56</v>
      </c>
      <c r="AB38" s="197">
        <v>0</v>
      </c>
      <c r="AC38" s="197">
        <v>20.27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52.05</v>
      </c>
      <c r="AJ38" s="197">
        <v>0</v>
      </c>
      <c r="AK38" s="197">
        <v>0</v>
      </c>
      <c r="AL38" s="197">
        <v>0</v>
      </c>
      <c r="AM38" s="197">
        <v>34.24</v>
      </c>
      <c r="AN38" s="197">
        <v>0</v>
      </c>
      <c r="AO38" s="197">
        <v>258.38</v>
      </c>
      <c r="AP38" s="197">
        <v>0</v>
      </c>
    </row>
    <row r="39" spans="1:42">
      <c r="A39" t="s">
        <v>81</v>
      </c>
      <c r="B39" s="197">
        <v>0</v>
      </c>
      <c r="C39" s="197">
        <v>19.600000000000001</v>
      </c>
      <c r="D39" s="197">
        <v>0</v>
      </c>
      <c r="E39" s="197">
        <v>0</v>
      </c>
      <c r="F39" s="197">
        <v>30.43</v>
      </c>
      <c r="G39" s="197">
        <v>0</v>
      </c>
      <c r="H39" s="197">
        <v>0</v>
      </c>
      <c r="I39" s="197">
        <v>39.47</v>
      </c>
      <c r="J39" s="197">
        <v>0</v>
      </c>
      <c r="K39" s="197">
        <v>20.239999999999998</v>
      </c>
      <c r="L39" s="197">
        <v>1.43</v>
      </c>
      <c r="M39" s="197">
        <v>2.52</v>
      </c>
      <c r="N39" s="197">
        <v>2.0499999999999998</v>
      </c>
      <c r="O39" s="197">
        <v>2.9</v>
      </c>
      <c r="P39" s="197">
        <v>0.79</v>
      </c>
      <c r="Q39" s="197">
        <v>0.38</v>
      </c>
      <c r="R39" s="197">
        <v>0.73</v>
      </c>
      <c r="S39" s="197">
        <v>0.46</v>
      </c>
      <c r="T39" s="197">
        <v>0</v>
      </c>
      <c r="U39" s="197">
        <v>2.35</v>
      </c>
      <c r="V39" s="197">
        <v>0</v>
      </c>
      <c r="W39" s="197">
        <v>0</v>
      </c>
      <c r="X39" s="197">
        <v>2.56</v>
      </c>
      <c r="Y39" s="197">
        <v>511.74</v>
      </c>
      <c r="Z39" s="197">
        <v>4.7</v>
      </c>
      <c r="AA39" s="197">
        <v>1.56</v>
      </c>
      <c r="AB39" s="197">
        <v>0</v>
      </c>
      <c r="AC39" s="197">
        <v>20.27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52.05</v>
      </c>
      <c r="AJ39" s="197">
        <v>0</v>
      </c>
      <c r="AK39" s="197">
        <v>0</v>
      </c>
      <c r="AL39" s="197">
        <v>0</v>
      </c>
      <c r="AM39" s="197">
        <v>34.24</v>
      </c>
      <c r="AN39" s="197">
        <v>0</v>
      </c>
      <c r="AO39" s="197">
        <v>258.38</v>
      </c>
      <c r="AP39" s="197">
        <v>0</v>
      </c>
    </row>
    <row r="40" spans="1:42">
      <c r="A40" t="s">
        <v>82</v>
      </c>
      <c r="B40" s="197">
        <v>0</v>
      </c>
      <c r="C40" s="197">
        <v>19.46</v>
      </c>
      <c r="D40" s="197">
        <v>0</v>
      </c>
      <c r="E40" s="197">
        <v>0</v>
      </c>
      <c r="F40" s="197">
        <v>30.43</v>
      </c>
      <c r="G40" s="197">
        <v>0</v>
      </c>
      <c r="H40" s="197">
        <v>0</v>
      </c>
      <c r="I40" s="197">
        <v>39.47</v>
      </c>
      <c r="J40" s="197">
        <v>0</v>
      </c>
      <c r="K40" s="197">
        <v>20.239999999999998</v>
      </c>
      <c r="L40" s="197">
        <v>1.43</v>
      </c>
      <c r="M40" s="197">
        <v>2.52</v>
      </c>
      <c r="N40" s="197">
        <v>2.0499999999999998</v>
      </c>
      <c r="O40" s="197">
        <v>2.9</v>
      </c>
      <c r="P40" s="197">
        <v>0.79</v>
      </c>
      <c r="Q40" s="197">
        <v>0.38</v>
      </c>
      <c r="R40" s="197">
        <v>0.73</v>
      </c>
      <c r="S40" s="197">
        <v>0.46</v>
      </c>
      <c r="T40" s="197">
        <v>0</v>
      </c>
      <c r="U40" s="197">
        <v>2.35</v>
      </c>
      <c r="V40" s="197">
        <v>0</v>
      </c>
      <c r="W40" s="197">
        <v>0</v>
      </c>
      <c r="X40" s="197">
        <v>2.56</v>
      </c>
      <c r="Y40" s="197">
        <v>511.74</v>
      </c>
      <c r="Z40" s="197">
        <v>4.7</v>
      </c>
      <c r="AA40" s="197">
        <v>1.56</v>
      </c>
      <c r="AB40" s="197">
        <v>0</v>
      </c>
      <c r="AC40" s="197">
        <v>20.27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52.05</v>
      </c>
      <c r="AJ40" s="197">
        <v>0</v>
      </c>
      <c r="AK40" s="197">
        <v>0</v>
      </c>
      <c r="AL40" s="197">
        <v>0</v>
      </c>
      <c r="AM40" s="197">
        <v>34.24</v>
      </c>
      <c r="AN40" s="197">
        <v>0</v>
      </c>
      <c r="AO40" s="197">
        <v>258.38</v>
      </c>
      <c r="AP40" s="197">
        <v>0</v>
      </c>
    </row>
    <row r="41" spans="1:42">
      <c r="A41" t="s">
        <v>83</v>
      </c>
      <c r="B41" s="197">
        <v>0</v>
      </c>
      <c r="C41" s="197">
        <v>19.46</v>
      </c>
      <c r="D41" s="197">
        <v>0</v>
      </c>
      <c r="E41" s="197">
        <v>0</v>
      </c>
      <c r="F41" s="197">
        <v>30.43</v>
      </c>
      <c r="G41" s="197">
        <v>0</v>
      </c>
      <c r="H41" s="197">
        <v>0</v>
      </c>
      <c r="I41" s="197">
        <v>39.47</v>
      </c>
      <c r="J41" s="197">
        <v>0</v>
      </c>
      <c r="K41" s="197">
        <v>20.239999999999998</v>
      </c>
      <c r="L41" s="197">
        <v>1.44</v>
      </c>
      <c r="M41" s="197">
        <v>2.52</v>
      </c>
      <c r="N41" s="197">
        <v>2.0499999999999998</v>
      </c>
      <c r="O41" s="197">
        <v>2.9</v>
      </c>
      <c r="P41" s="197">
        <v>0.79</v>
      </c>
      <c r="Q41" s="197">
        <v>0.38</v>
      </c>
      <c r="R41" s="197">
        <v>0.73</v>
      </c>
      <c r="S41" s="197">
        <v>0.46</v>
      </c>
      <c r="T41" s="197">
        <v>0</v>
      </c>
      <c r="U41" s="197">
        <v>2.35</v>
      </c>
      <c r="V41" s="197">
        <v>0</v>
      </c>
      <c r="W41" s="197">
        <v>0</v>
      </c>
      <c r="X41" s="197">
        <v>2.56</v>
      </c>
      <c r="Y41" s="197">
        <v>511.74</v>
      </c>
      <c r="Z41" s="197">
        <v>4.7</v>
      </c>
      <c r="AA41" s="197">
        <v>1.56</v>
      </c>
      <c r="AB41" s="197">
        <v>0</v>
      </c>
      <c r="AC41" s="197">
        <v>20.27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52.05</v>
      </c>
      <c r="AJ41" s="197">
        <v>0</v>
      </c>
      <c r="AK41" s="197">
        <v>0</v>
      </c>
      <c r="AL41" s="197">
        <v>0</v>
      </c>
      <c r="AM41" s="197">
        <v>34.24</v>
      </c>
      <c r="AN41" s="197">
        <v>0</v>
      </c>
      <c r="AO41" s="197">
        <v>258.38</v>
      </c>
      <c r="AP41" s="197">
        <v>0</v>
      </c>
    </row>
    <row r="42" spans="1:42">
      <c r="A42" t="s">
        <v>84</v>
      </c>
      <c r="B42" s="197">
        <v>0</v>
      </c>
      <c r="C42" s="197">
        <v>19.46</v>
      </c>
      <c r="D42" s="197">
        <v>0</v>
      </c>
      <c r="E42" s="197">
        <v>0</v>
      </c>
      <c r="F42" s="197">
        <v>30.43</v>
      </c>
      <c r="G42" s="197">
        <v>0</v>
      </c>
      <c r="H42" s="197">
        <v>0</v>
      </c>
      <c r="I42" s="197">
        <v>39.47</v>
      </c>
      <c r="J42" s="197">
        <v>0</v>
      </c>
      <c r="K42" s="197">
        <v>20.239999999999998</v>
      </c>
      <c r="L42" s="197">
        <v>1.44</v>
      </c>
      <c r="M42" s="197">
        <v>2.52</v>
      </c>
      <c r="N42" s="197">
        <v>2.0499999999999998</v>
      </c>
      <c r="O42" s="197">
        <v>2.9</v>
      </c>
      <c r="P42" s="197">
        <v>0.79</v>
      </c>
      <c r="Q42" s="197">
        <v>0.38</v>
      </c>
      <c r="R42" s="197">
        <v>0.73</v>
      </c>
      <c r="S42" s="197">
        <v>0.46</v>
      </c>
      <c r="T42" s="197">
        <v>0</v>
      </c>
      <c r="U42" s="197">
        <v>2.35</v>
      </c>
      <c r="V42" s="197">
        <v>0</v>
      </c>
      <c r="W42" s="197">
        <v>0</v>
      </c>
      <c r="X42" s="197">
        <v>2.56</v>
      </c>
      <c r="Y42" s="197">
        <v>511.74</v>
      </c>
      <c r="Z42" s="197">
        <v>4.7</v>
      </c>
      <c r="AA42" s="197">
        <v>1.56</v>
      </c>
      <c r="AB42" s="197">
        <v>0</v>
      </c>
      <c r="AC42" s="197">
        <v>20.27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52.05</v>
      </c>
      <c r="AJ42" s="197">
        <v>0</v>
      </c>
      <c r="AK42" s="197">
        <v>0</v>
      </c>
      <c r="AL42" s="197">
        <v>0</v>
      </c>
      <c r="AM42" s="197">
        <v>34.24</v>
      </c>
      <c r="AN42" s="197">
        <v>0</v>
      </c>
      <c r="AO42" s="197">
        <v>258.38</v>
      </c>
      <c r="AP42" s="197">
        <v>0</v>
      </c>
    </row>
    <row r="43" spans="1:42">
      <c r="A43" t="s">
        <v>85</v>
      </c>
      <c r="B43" s="197">
        <v>0</v>
      </c>
      <c r="C43" s="197">
        <v>19.46</v>
      </c>
      <c r="D43" s="197">
        <v>0</v>
      </c>
      <c r="E43" s="197">
        <v>0</v>
      </c>
      <c r="F43" s="197">
        <v>30.43</v>
      </c>
      <c r="G43" s="197">
        <v>0</v>
      </c>
      <c r="H43" s="197">
        <v>0</v>
      </c>
      <c r="I43" s="197">
        <v>39.229999999999997</v>
      </c>
      <c r="J43" s="197">
        <v>0</v>
      </c>
      <c r="K43" s="197">
        <v>20.239999999999998</v>
      </c>
      <c r="L43" s="197">
        <v>1.44</v>
      </c>
      <c r="M43" s="197">
        <v>2.52</v>
      </c>
      <c r="N43" s="197">
        <v>2.0499999999999998</v>
      </c>
      <c r="O43" s="197">
        <v>2.9</v>
      </c>
      <c r="P43" s="197">
        <v>0.53</v>
      </c>
      <c r="Q43" s="197">
        <v>0.38</v>
      </c>
      <c r="R43" s="197">
        <v>0.73</v>
      </c>
      <c r="S43" s="197">
        <v>0.46</v>
      </c>
      <c r="T43" s="197">
        <v>0</v>
      </c>
      <c r="U43" s="197">
        <v>2.35</v>
      </c>
      <c r="V43" s="197">
        <v>0</v>
      </c>
      <c r="W43" s="197">
        <v>0</v>
      </c>
      <c r="X43" s="197">
        <v>2.56</v>
      </c>
      <c r="Y43" s="197">
        <v>511.74</v>
      </c>
      <c r="Z43" s="197">
        <v>4.7</v>
      </c>
      <c r="AA43" s="197">
        <v>1.56</v>
      </c>
      <c r="AB43" s="197">
        <v>0</v>
      </c>
      <c r="AC43" s="197">
        <v>20.27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52.05</v>
      </c>
      <c r="AJ43" s="197">
        <v>0</v>
      </c>
      <c r="AK43" s="197">
        <v>1.3</v>
      </c>
      <c r="AL43" s="197">
        <v>0</v>
      </c>
      <c r="AM43" s="197">
        <v>34.24</v>
      </c>
      <c r="AN43" s="197">
        <v>0</v>
      </c>
      <c r="AO43" s="197">
        <v>258.38</v>
      </c>
      <c r="AP43" s="197">
        <v>0</v>
      </c>
    </row>
    <row r="44" spans="1:42">
      <c r="A44" t="s">
        <v>86</v>
      </c>
      <c r="B44" s="197">
        <v>0</v>
      </c>
      <c r="C44" s="197">
        <v>19.46</v>
      </c>
      <c r="D44" s="197">
        <v>0</v>
      </c>
      <c r="E44" s="197">
        <v>0</v>
      </c>
      <c r="F44" s="197">
        <v>30.43</v>
      </c>
      <c r="G44" s="197">
        <v>0</v>
      </c>
      <c r="H44" s="197">
        <v>0</v>
      </c>
      <c r="I44" s="197">
        <v>39.229999999999997</v>
      </c>
      <c r="J44" s="197">
        <v>0</v>
      </c>
      <c r="K44" s="197">
        <v>20.239999999999998</v>
      </c>
      <c r="L44" s="197">
        <v>1.44</v>
      </c>
      <c r="M44" s="197">
        <v>2.52</v>
      </c>
      <c r="N44" s="197">
        <v>2.0499999999999998</v>
      </c>
      <c r="O44" s="197">
        <v>2.9</v>
      </c>
      <c r="P44" s="197">
        <v>0.53</v>
      </c>
      <c r="Q44" s="197">
        <v>0.38</v>
      </c>
      <c r="R44" s="197">
        <v>0.73</v>
      </c>
      <c r="S44" s="197">
        <v>0.46</v>
      </c>
      <c r="T44" s="197">
        <v>0</v>
      </c>
      <c r="U44" s="197">
        <v>2.35</v>
      </c>
      <c r="V44" s="197">
        <v>0</v>
      </c>
      <c r="W44" s="197">
        <v>0</v>
      </c>
      <c r="X44" s="197">
        <v>2.56</v>
      </c>
      <c r="Y44" s="197">
        <v>511.74</v>
      </c>
      <c r="Z44" s="197">
        <v>4.7</v>
      </c>
      <c r="AA44" s="197">
        <v>1.56</v>
      </c>
      <c r="AB44" s="197">
        <v>0</v>
      </c>
      <c r="AC44" s="197">
        <v>20.27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52.05</v>
      </c>
      <c r="AJ44" s="197">
        <v>0</v>
      </c>
      <c r="AK44" s="197">
        <v>0</v>
      </c>
      <c r="AL44" s="197">
        <v>0</v>
      </c>
      <c r="AM44" s="197">
        <v>34.24</v>
      </c>
      <c r="AN44" s="197">
        <v>0</v>
      </c>
      <c r="AO44" s="197">
        <v>258.38</v>
      </c>
      <c r="AP44" s="197">
        <v>0</v>
      </c>
    </row>
    <row r="45" spans="1:42">
      <c r="A45" t="s">
        <v>87</v>
      </c>
      <c r="B45" s="197">
        <v>0</v>
      </c>
      <c r="C45" s="197">
        <v>19.46</v>
      </c>
      <c r="D45" s="197">
        <v>0</v>
      </c>
      <c r="E45" s="197">
        <v>0</v>
      </c>
      <c r="F45" s="197">
        <v>30.43</v>
      </c>
      <c r="G45" s="197">
        <v>0</v>
      </c>
      <c r="H45" s="197">
        <v>0</v>
      </c>
      <c r="I45" s="197">
        <v>39.229999999999997</v>
      </c>
      <c r="J45" s="197">
        <v>0</v>
      </c>
      <c r="K45" s="197">
        <v>20.239999999999998</v>
      </c>
      <c r="L45" s="197">
        <v>1.43</v>
      </c>
      <c r="M45" s="197">
        <v>2.52</v>
      </c>
      <c r="N45" s="197">
        <v>2.0499999999999998</v>
      </c>
      <c r="O45" s="197">
        <v>2.9</v>
      </c>
      <c r="P45" s="197">
        <v>0.53</v>
      </c>
      <c r="Q45" s="197">
        <v>0.38</v>
      </c>
      <c r="R45" s="197">
        <v>0.73</v>
      </c>
      <c r="S45" s="197">
        <v>0.46</v>
      </c>
      <c r="T45" s="197">
        <v>0</v>
      </c>
      <c r="U45" s="197">
        <v>2.35</v>
      </c>
      <c r="V45" s="197">
        <v>0</v>
      </c>
      <c r="W45" s="197">
        <v>0</v>
      </c>
      <c r="X45" s="197">
        <v>2.56</v>
      </c>
      <c r="Y45" s="197">
        <v>511.74</v>
      </c>
      <c r="Z45" s="197">
        <v>4.7</v>
      </c>
      <c r="AA45" s="197">
        <v>1.56</v>
      </c>
      <c r="AB45" s="197">
        <v>0</v>
      </c>
      <c r="AC45" s="197">
        <v>20.27</v>
      </c>
      <c r="AD45" s="197">
        <v>0</v>
      </c>
      <c r="AE45" s="197">
        <v>0</v>
      </c>
      <c r="AF45" s="197">
        <v>0</v>
      </c>
      <c r="AG45" s="197">
        <v>0.83</v>
      </c>
      <c r="AH45" s="197">
        <v>0</v>
      </c>
      <c r="AI45" s="197">
        <v>52.05</v>
      </c>
      <c r="AJ45" s="197">
        <v>0</v>
      </c>
      <c r="AK45" s="197">
        <v>0</v>
      </c>
      <c r="AL45" s="197">
        <v>0</v>
      </c>
      <c r="AM45" s="197">
        <v>34.24</v>
      </c>
      <c r="AN45" s="197">
        <v>0</v>
      </c>
      <c r="AO45" s="197">
        <v>258.38</v>
      </c>
      <c r="AP45" s="197">
        <v>0</v>
      </c>
    </row>
    <row r="46" spans="1:42">
      <c r="A46" t="s">
        <v>88</v>
      </c>
      <c r="B46" s="197">
        <v>0</v>
      </c>
      <c r="C46" s="197">
        <v>19.46</v>
      </c>
      <c r="D46" s="197">
        <v>0</v>
      </c>
      <c r="E46" s="197">
        <v>0</v>
      </c>
      <c r="F46" s="197">
        <v>30.43</v>
      </c>
      <c r="G46" s="197">
        <v>0</v>
      </c>
      <c r="H46" s="197">
        <v>0</v>
      </c>
      <c r="I46" s="197">
        <v>39.229999999999997</v>
      </c>
      <c r="J46" s="197">
        <v>0</v>
      </c>
      <c r="K46" s="197">
        <v>20.239999999999998</v>
      </c>
      <c r="L46" s="197">
        <v>1.43</v>
      </c>
      <c r="M46" s="197">
        <v>2.52</v>
      </c>
      <c r="N46" s="197">
        <v>2.0499999999999998</v>
      </c>
      <c r="O46" s="197">
        <v>2.9</v>
      </c>
      <c r="P46" s="197">
        <v>0.53</v>
      </c>
      <c r="Q46" s="197">
        <v>0.38</v>
      </c>
      <c r="R46" s="197">
        <v>0.73</v>
      </c>
      <c r="S46" s="197">
        <v>0.46</v>
      </c>
      <c r="T46" s="197">
        <v>0</v>
      </c>
      <c r="U46" s="197">
        <v>2.35</v>
      </c>
      <c r="V46" s="197">
        <v>0</v>
      </c>
      <c r="W46" s="197">
        <v>0</v>
      </c>
      <c r="X46" s="197">
        <v>2.56</v>
      </c>
      <c r="Y46" s="197">
        <v>511.74</v>
      </c>
      <c r="Z46" s="197">
        <v>4.7</v>
      </c>
      <c r="AA46" s="197">
        <v>1.56</v>
      </c>
      <c r="AB46" s="197">
        <v>0</v>
      </c>
      <c r="AC46" s="197">
        <v>20.27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52.05</v>
      </c>
      <c r="AJ46" s="197">
        <v>0</v>
      </c>
      <c r="AK46" s="197">
        <v>0</v>
      </c>
      <c r="AL46" s="197">
        <v>0</v>
      </c>
      <c r="AM46" s="197">
        <v>34.24</v>
      </c>
      <c r="AN46" s="197">
        <v>0</v>
      </c>
      <c r="AO46" s="197">
        <v>258.38</v>
      </c>
      <c r="AP46" s="197">
        <v>0</v>
      </c>
    </row>
    <row r="47" spans="1:42">
      <c r="A47" t="s">
        <v>89</v>
      </c>
      <c r="B47" s="197">
        <v>0</v>
      </c>
      <c r="C47" s="197">
        <v>19.46</v>
      </c>
      <c r="D47" s="197">
        <v>0</v>
      </c>
      <c r="E47" s="197">
        <v>0</v>
      </c>
      <c r="F47" s="197">
        <v>30.43</v>
      </c>
      <c r="G47" s="197">
        <v>0</v>
      </c>
      <c r="H47" s="197">
        <v>0</v>
      </c>
      <c r="I47" s="197">
        <v>39.229999999999997</v>
      </c>
      <c r="J47" s="197">
        <v>0</v>
      </c>
      <c r="K47" s="197">
        <v>20.239999999999998</v>
      </c>
      <c r="L47" s="197">
        <v>1.43</v>
      </c>
      <c r="M47" s="197">
        <v>2.52</v>
      </c>
      <c r="N47" s="197">
        <v>2.0499999999999998</v>
      </c>
      <c r="O47" s="197">
        <v>2.9</v>
      </c>
      <c r="P47" s="197">
        <v>0.53</v>
      </c>
      <c r="Q47" s="197">
        <v>0.38</v>
      </c>
      <c r="R47" s="197">
        <v>0.73</v>
      </c>
      <c r="S47" s="197">
        <v>0.46</v>
      </c>
      <c r="T47" s="197">
        <v>0</v>
      </c>
      <c r="U47" s="197">
        <v>2.35</v>
      </c>
      <c r="V47" s="197">
        <v>0</v>
      </c>
      <c r="W47" s="197">
        <v>0</v>
      </c>
      <c r="X47" s="197">
        <v>2.56</v>
      </c>
      <c r="Y47" s="197">
        <v>511.74</v>
      </c>
      <c r="Z47" s="197">
        <v>4.7</v>
      </c>
      <c r="AA47" s="197">
        <v>1.56</v>
      </c>
      <c r="AB47" s="197">
        <v>0</v>
      </c>
      <c r="AC47" s="197">
        <v>20.27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52.05</v>
      </c>
      <c r="AJ47" s="197">
        <v>0</v>
      </c>
      <c r="AK47" s="197">
        <v>0.97</v>
      </c>
      <c r="AL47" s="197">
        <v>0</v>
      </c>
      <c r="AM47" s="197">
        <v>34.24</v>
      </c>
      <c r="AN47" s="197">
        <v>0</v>
      </c>
      <c r="AO47" s="197">
        <v>258.38</v>
      </c>
      <c r="AP47" s="197">
        <v>0</v>
      </c>
    </row>
    <row r="48" spans="1:42">
      <c r="A48" t="s">
        <v>90</v>
      </c>
      <c r="B48" s="197">
        <v>0</v>
      </c>
      <c r="C48" s="197">
        <v>19.46</v>
      </c>
      <c r="D48" s="197">
        <v>0</v>
      </c>
      <c r="E48" s="197">
        <v>0</v>
      </c>
      <c r="F48" s="197">
        <v>30.43</v>
      </c>
      <c r="G48" s="197">
        <v>0</v>
      </c>
      <c r="H48" s="197">
        <v>0</v>
      </c>
      <c r="I48" s="197">
        <v>39.229999999999997</v>
      </c>
      <c r="J48" s="197">
        <v>0</v>
      </c>
      <c r="K48" s="197">
        <v>20.239999999999998</v>
      </c>
      <c r="L48" s="197">
        <v>1.43</v>
      </c>
      <c r="M48" s="197">
        <v>2.52</v>
      </c>
      <c r="N48" s="197">
        <v>2.0499999999999998</v>
      </c>
      <c r="O48" s="197">
        <v>2.9</v>
      </c>
      <c r="P48" s="197">
        <v>0.53</v>
      </c>
      <c r="Q48" s="197">
        <v>0.38</v>
      </c>
      <c r="R48" s="197">
        <v>0.73</v>
      </c>
      <c r="S48" s="197">
        <v>0.46</v>
      </c>
      <c r="T48" s="197">
        <v>0</v>
      </c>
      <c r="U48" s="197">
        <v>2.35</v>
      </c>
      <c r="V48" s="197">
        <v>0</v>
      </c>
      <c r="W48" s="197">
        <v>0</v>
      </c>
      <c r="X48" s="197">
        <v>2.56</v>
      </c>
      <c r="Y48" s="197">
        <v>511.74</v>
      </c>
      <c r="Z48" s="197">
        <v>4.7</v>
      </c>
      <c r="AA48" s="197">
        <v>1.56</v>
      </c>
      <c r="AB48" s="197">
        <v>0</v>
      </c>
      <c r="AC48" s="197">
        <v>20.27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52.05</v>
      </c>
      <c r="AJ48" s="197">
        <v>0</v>
      </c>
      <c r="AK48" s="197">
        <v>0.97</v>
      </c>
      <c r="AL48" s="197">
        <v>0</v>
      </c>
      <c r="AM48" s="197">
        <v>34.24</v>
      </c>
      <c r="AN48" s="197">
        <v>0</v>
      </c>
      <c r="AO48" s="197">
        <v>258.38</v>
      </c>
      <c r="AP48" s="197">
        <v>0</v>
      </c>
    </row>
    <row r="49" spans="1:42">
      <c r="A49" t="s">
        <v>91</v>
      </c>
      <c r="B49" s="197">
        <v>0</v>
      </c>
      <c r="C49" s="197">
        <v>19.46</v>
      </c>
      <c r="D49" s="197">
        <v>0</v>
      </c>
      <c r="E49" s="197">
        <v>0</v>
      </c>
      <c r="F49" s="197">
        <v>30.43</v>
      </c>
      <c r="G49" s="197">
        <v>0</v>
      </c>
      <c r="H49" s="197">
        <v>0</v>
      </c>
      <c r="I49" s="197">
        <v>39.229999999999997</v>
      </c>
      <c r="J49" s="197">
        <v>0</v>
      </c>
      <c r="K49" s="197">
        <v>20.239999999999998</v>
      </c>
      <c r="L49" s="197">
        <v>1.43</v>
      </c>
      <c r="M49" s="197">
        <v>2.52</v>
      </c>
      <c r="N49" s="197">
        <v>2.0499999999999998</v>
      </c>
      <c r="O49" s="197">
        <v>2.9</v>
      </c>
      <c r="P49" s="197">
        <v>0.53</v>
      </c>
      <c r="Q49" s="197">
        <v>0.38</v>
      </c>
      <c r="R49" s="197">
        <v>0.73</v>
      </c>
      <c r="S49" s="197">
        <v>0.46</v>
      </c>
      <c r="T49" s="197">
        <v>0</v>
      </c>
      <c r="U49" s="197">
        <v>2.35</v>
      </c>
      <c r="V49" s="197">
        <v>0</v>
      </c>
      <c r="W49" s="197">
        <v>0</v>
      </c>
      <c r="X49" s="197">
        <v>2.56</v>
      </c>
      <c r="Y49" s="197">
        <v>511.74</v>
      </c>
      <c r="Z49" s="197">
        <v>4.7</v>
      </c>
      <c r="AA49" s="197">
        <v>1.56</v>
      </c>
      <c r="AB49" s="197">
        <v>0</v>
      </c>
      <c r="AC49" s="197">
        <v>20.27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52.05</v>
      </c>
      <c r="AJ49" s="197">
        <v>0</v>
      </c>
      <c r="AK49" s="197">
        <v>1.94</v>
      </c>
      <c r="AL49" s="197">
        <v>0</v>
      </c>
      <c r="AM49" s="197">
        <v>34.24</v>
      </c>
      <c r="AN49" s="197">
        <v>0</v>
      </c>
      <c r="AO49" s="197">
        <v>258.38</v>
      </c>
      <c r="AP49" s="197">
        <v>0</v>
      </c>
    </row>
    <row r="50" spans="1:42">
      <c r="A50" t="s">
        <v>92</v>
      </c>
      <c r="B50" s="197">
        <v>0</v>
      </c>
      <c r="C50" s="197">
        <v>19.46</v>
      </c>
      <c r="D50" s="197">
        <v>0</v>
      </c>
      <c r="E50" s="197">
        <v>0</v>
      </c>
      <c r="F50" s="197">
        <v>30.43</v>
      </c>
      <c r="G50" s="197">
        <v>0</v>
      </c>
      <c r="H50" s="197">
        <v>0</v>
      </c>
      <c r="I50" s="197">
        <v>39.229999999999997</v>
      </c>
      <c r="J50" s="197">
        <v>0</v>
      </c>
      <c r="K50" s="197">
        <v>20.239999999999998</v>
      </c>
      <c r="L50" s="197">
        <v>1.43</v>
      </c>
      <c r="M50" s="197">
        <v>2.52</v>
      </c>
      <c r="N50" s="197">
        <v>2.0499999999999998</v>
      </c>
      <c r="O50" s="197">
        <v>2.9</v>
      </c>
      <c r="P50" s="197">
        <v>0.53</v>
      </c>
      <c r="Q50" s="197">
        <v>0.38</v>
      </c>
      <c r="R50" s="197">
        <v>0.73</v>
      </c>
      <c r="S50" s="197">
        <v>0.46</v>
      </c>
      <c r="T50" s="197">
        <v>0</v>
      </c>
      <c r="U50" s="197">
        <v>2.35</v>
      </c>
      <c r="V50" s="197">
        <v>0</v>
      </c>
      <c r="W50" s="197">
        <v>0</v>
      </c>
      <c r="X50" s="197">
        <v>2.56</v>
      </c>
      <c r="Y50" s="197">
        <v>511.74</v>
      </c>
      <c r="Z50" s="197">
        <v>4.7</v>
      </c>
      <c r="AA50" s="197">
        <v>1.56</v>
      </c>
      <c r="AB50" s="197">
        <v>0</v>
      </c>
      <c r="AC50" s="197">
        <v>20.27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52.05</v>
      </c>
      <c r="AJ50" s="197">
        <v>0</v>
      </c>
      <c r="AK50" s="197">
        <v>0</v>
      </c>
      <c r="AL50" s="197">
        <v>0</v>
      </c>
      <c r="AM50" s="197">
        <v>34.24</v>
      </c>
      <c r="AN50" s="197">
        <v>0</v>
      </c>
      <c r="AO50" s="197">
        <v>258.38</v>
      </c>
      <c r="AP50" s="197">
        <v>0</v>
      </c>
    </row>
    <row r="51" spans="1:42">
      <c r="A51" t="s">
        <v>93</v>
      </c>
      <c r="B51" s="197">
        <v>0</v>
      </c>
      <c r="C51" s="197">
        <v>19.37</v>
      </c>
      <c r="D51" s="197">
        <v>0</v>
      </c>
      <c r="E51" s="197">
        <v>0</v>
      </c>
      <c r="F51" s="197">
        <v>30.43</v>
      </c>
      <c r="G51" s="197">
        <v>0</v>
      </c>
      <c r="H51" s="197">
        <v>0</v>
      </c>
      <c r="I51" s="197">
        <v>38.75</v>
      </c>
      <c r="J51" s="197">
        <v>0</v>
      </c>
      <c r="K51" s="197">
        <v>20.239999999999998</v>
      </c>
      <c r="L51" s="197">
        <v>1.43</v>
      </c>
      <c r="M51" s="197">
        <v>2.52</v>
      </c>
      <c r="N51" s="197">
        <v>2.0499999999999998</v>
      </c>
      <c r="O51" s="197">
        <v>2.9</v>
      </c>
      <c r="P51" s="197">
        <v>0.52</v>
      </c>
      <c r="Q51" s="197">
        <v>0.38</v>
      </c>
      <c r="R51" s="197">
        <v>0.73</v>
      </c>
      <c r="S51" s="197">
        <v>0.46</v>
      </c>
      <c r="T51" s="197">
        <v>0</v>
      </c>
      <c r="U51" s="197">
        <v>2.35</v>
      </c>
      <c r="V51" s="197">
        <v>0</v>
      </c>
      <c r="W51" s="197">
        <v>0</v>
      </c>
      <c r="X51" s="197">
        <v>2.56</v>
      </c>
      <c r="Y51" s="197">
        <v>511.74</v>
      </c>
      <c r="Z51" s="197">
        <v>4.7</v>
      </c>
      <c r="AA51" s="197">
        <v>1.56</v>
      </c>
      <c r="AB51" s="197">
        <v>0</v>
      </c>
      <c r="AC51" s="197">
        <v>20.27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50.92</v>
      </c>
      <c r="AJ51" s="197">
        <v>0</v>
      </c>
      <c r="AK51" s="197">
        <v>0.65</v>
      </c>
      <c r="AL51" s="197">
        <v>0</v>
      </c>
      <c r="AM51" s="197">
        <v>34.24</v>
      </c>
      <c r="AN51" s="197">
        <v>0</v>
      </c>
      <c r="AO51" s="197">
        <v>258.38</v>
      </c>
      <c r="AP51" s="197">
        <v>0</v>
      </c>
    </row>
    <row r="52" spans="1:42">
      <c r="A52" t="s">
        <v>94</v>
      </c>
      <c r="B52" s="197">
        <v>0</v>
      </c>
      <c r="C52" s="197">
        <v>19.37</v>
      </c>
      <c r="D52" s="197">
        <v>0</v>
      </c>
      <c r="E52" s="197">
        <v>0</v>
      </c>
      <c r="F52" s="197">
        <v>30.43</v>
      </c>
      <c r="G52" s="197">
        <v>0</v>
      </c>
      <c r="H52" s="197">
        <v>0</v>
      </c>
      <c r="I52" s="197">
        <v>38.75</v>
      </c>
      <c r="J52" s="197">
        <v>0</v>
      </c>
      <c r="K52" s="197">
        <v>20.239999999999998</v>
      </c>
      <c r="L52" s="197">
        <v>1.43</v>
      </c>
      <c r="M52" s="197">
        <v>2.52</v>
      </c>
      <c r="N52" s="197">
        <v>2.0499999999999998</v>
      </c>
      <c r="O52" s="197">
        <v>2.9</v>
      </c>
      <c r="P52" s="197">
        <v>0.52</v>
      </c>
      <c r="Q52" s="197">
        <v>0.38</v>
      </c>
      <c r="R52" s="197">
        <v>0.73</v>
      </c>
      <c r="S52" s="197">
        <v>0.46</v>
      </c>
      <c r="T52" s="197">
        <v>0</v>
      </c>
      <c r="U52" s="197">
        <v>2.35</v>
      </c>
      <c r="V52" s="197">
        <v>0</v>
      </c>
      <c r="W52" s="197">
        <v>0</v>
      </c>
      <c r="X52" s="197">
        <v>2.56</v>
      </c>
      <c r="Y52" s="197">
        <v>511.74</v>
      </c>
      <c r="Z52" s="197">
        <v>4.7</v>
      </c>
      <c r="AA52" s="197">
        <v>1.56</v>
      </c>
      <c r="AB52" s="197">
        <v>0</v>
      </c>
      <c r="AC52" s="197">
        <v>20.27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50.92</v>
      </c>
      <c r="AJ52" s="197">
        <v>0</v>
      </c>
      <c r="AK52" s="197">
        <v>0.65</v>
      </c>
      <c r="AL52" s="197">
        <v>0</v>
      </c>
      <c r="AM52" s="197">
        <v>34.24</v>
      </c>
      <c r="AN52" s="197">
        <v>0</v>
      </c>
      <c r="AO52" s="197">
        <v>258.38</v>
      </c>
      <c r="AP52" s="197">
        <v>0</v>
      </c>
    </row>
    <row r="53" spans="1:42">
      <c r="A53" t="s">
        <v>95</v>
      </c>
      <c r="B53" s="197">
        <v>0</v>
      </c>
      <c r="C53" s="197">
        <v>19.37</v>
      </c>
      <c r="D53" s="197">
        <v>0</v>
      </c>
      <c r="E53" s="197">
        <v>0</v>
      </c>
      <c r="F53" s="197">
        <v>30.43</v>
      </c>
      <c r="G53" s="197">
        <v>0</v>
      </c>
      <c r="H53" s="197">
        <v>0</v>
      </c>
      <c r="I53" s="197">
        <v>38.75</v>
      </c>
      <c r="J53" s="197">
        <v>0</v>
      </c>
      <c r="K53" s="197">
        <v>78.19</v>
      </c>
      <c r="L53" s="197">
        <v>11.04</v>
      </c>
      <c r="M53" s="197">
        <v>2.52</v>
      </c>
      <c r="N53" s="197">
        <v>2.0499999999999998</v>
      </c>
      <c r="O53" s="197">
        <v>2.9</v>
      </c>
      <c r="P53" s="197">
        <v>0.52</v>
      </c>
      <c r="Q53" s="197">
        <v>0.38</v>
      </c>
      <c r="R53" s="197">
        <v>0.73</v>
      </c>
      <c r="S53" s="197">
        <v>0.46</v>
      </c>
      <c r="T53" s="197">
        <v>0</v>
      </c>
      <c r="U53" s="197">
        <v>2.35</v>
      </c>
      <c r="V53" s="197">
        <v>0</v>
      </c>
      <c r="W53" s="197">
        <v>0</v>
      </c>
      <c r="X53" s="197">
        <v>2.56</v>
      </c>
      <c r="Y53" s="197">
        <v>511.74</v>
      </c>
      <c r="Z53" s="197">
        <v>4.7</v>
      </c>
      <c r="AA53" s="197">
        <v>1.56</v>
      </c>
      <c r="AB53" s="197">
        <v>0</v>
      </c>
      <c r="AC53" s="197">
        <v>20.27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50.92</v>
      </c>
      <c r="AJ53" s="197">
        <v>0</v>
      </c>
      <c r="AK53" s="197">
        <v>0.32</v>
      </c>
      <c r="AL53" s="197">
        <v>0</v>
      </c>
      <c r="AM53" s="197">
        <v>34.24</v>
      </c>
      <c r="AN53" s="197">
        <v>0</v>
      </c>
      <c r="AO53" s="197">
        <v>258.38</v>
      </c>
      <c r="AP53" s="197">
        <v>0</v>
      </c>
    </row>
    <row r="54" spans="1:42">
      <c r="A54" t="s">
        <v>96</v>
      </c>
      <c r="B54" s="197">
        <v>0</v>
      </c>
      <c r="C54" s="197">
        <v>19.37</v>
      </c>
      <c r="D54" s="197">
        <v>0</v>
      </c>
      <c r="E54" s="197">
        <v>0</v>
      </c>
      <c r="F54" s="197">
        <v>30.43</v>
      </c>
      <c r="G54" s="197">
        <v>0</v>
      </c>
      <c r="H54" s="197">
        <v>0</v>
      </c>
      <c r="I54" s="197">
        <v>38.75</v>
      </c>
      <c r="J54" s="197">
        <v>0</v>
      </c>
      <c r="K54" s="197">
        <v>39.68</v>
      </c>
      <c r="L54" s="197">
        <v>11.04</v>
      </c>
      <c r="M54" s="197">
        <v>2.52</v>
      </c>
      <c r="N54" s="197">
        <v>2.0499999999999998</v>
      </c>
      <c r="O54" s="197">
        <v>2.9</v>
      </c>
      <c r="P54" s="197">
        <v>0.52</v>
      </c>
      <c r="Q54" s="197">
        <v>0.38</v>
      </c>
      <c r="R54" s="197">
        <v>0.73</v>
      </c>
      <c r="S54" s="197">
        <v>0.46</v>
      </c>
      <c r="T54" s="197">
        <v>0</v>
      </c>
      <c r="U54" s="197">
        <v>2.35</v>
      </c>
      <c r="V54" s="197">
        <v>0</v>
      </c>
      <c r="W54" s="197">
        <v>0</v>
      </c>
      <c r="X54" s="197">
        <v>2.56</v>
      </c>
      <c r="Y54" s="197">
        <v>511.74</v>
      </c>
      <c r="Z54" s="197">
        <v>4.7</v>
      </c>
      <c r="AA54" s="197">
        <v>1.56</v>
      </c>
      <c r="AB54" s="197">
        <v>0</v>
      </c>
      <c r="AC54" s="197">
        <v>20.27</v>
      </c>
      <c r="AD54" s="197">
        <v>0</v>
      </c>
      <c r="AE54" s="197">
        <v>0</v>
      </c>
      <c r="AF54" s="197">
        <v>0</v>
      </c>
      <c r="AG54" s="197">
        <v>0</v>
      </c>
      <c r="AH54" s="197">
        <v>0</v>
      </c>
      <c r="AI54" s="197">
        <v>50.92</v>
      </c>
      <c r="AJ54" s="197">
        <v>0</v>
      </c>
      <c r="AK54" s="197">
        <v>0</v>
      </c>
      <c r="AL54" s="197">
        <v>0</v>
      </c>
      <c r="AM54" s="197">
        <v>34.24</v>
      </c>
      <c r="AN54" s="197">
        <v>0</v>
      </c>
      <c r="AO54" s="197">
        <v>258.38</v>
      </c>
      <c r="AP54" s="197">
        <v>0</v>
      </c>
    </row>
    <row r="55" spans="1:42">
      <c r="A55" t="s">
        <v>97</v>
      </c>
      <c r="B55" s="197">
        <v>0</v>
      </c>
      <c r="C55" s="197">
        <v>19.37</v>
      </c>
      <c r="D55" s="197">
        <v>0</v>
      </c>
      <c r="E55" s="197">
        <v>0</v>
      </c>
      <c r="F55" s="197">
        <v>30.43</v>
      </c>
      <c r="G55" s="197">
        <v>0</v>
      </c>
      <c r="H55" s="197">
        <v>0</v>
      </c>
      <c r="I55" s="197">
        <v>38.51</v>
      </c>
      <c r="J55" s="197">
        <v>0</v>
      </c>
      <c r="K55" s="197">
        <v>48.42</v>
      </c>
      <c r="L55" s="197">
        <v>11.04</v>
      </c>
      <c r="M55" s="197">
        <v>2.52</v>
      </c>
      <c r="N55" s="197">
        <v>2.0499999999999998</v>
      </c>
      <c r="O55" s="197">
        <v>2.9</v>
      </c>
      <c r="P55" s="197">
        <v>0.52</v>
      </c>
      <c r="Q55" s="197">
        <v>0.38</v>
      </c>
      <c r="R55" s="197">
        <v>0.73</v>
      </c>
      <c r="S55" s="197">
        <v>0.46</v>
      </c>
      <c r="T55" s="197">
        <v>0</v>
      </c>
      <c r="U55" s="197">
        <v>2.35</v>
      </c>
      <c r="V55" s="197">
        <v>0</v>
      </c>
      <c r="W55" s="197">
        <v>0</v>
      </c>
      <c r="X55" s="197">
        <v>2.56</v>
      </c>
      <c r="Y55" s="197">
        <v>511.74</v>
      </c>
      <c r="Z55" s="197">
        <v>4.7</v>
      </c>
      <c r="AA55" s="197">
        <v>1.56</v>
      </c>
      <c r="AB55" s="197">
        <v>0</v>
      </c>
      <c r="AC55" s="197">
        <v>20.27</v>
      </c>
      <c r="AD55" s="197">
        <v>0</v>
      </c>
      <c r="AE55" s="197">
        <v>0</v>
      </c>
      <c r="AF55" s="197">
        <v>0</v>
      </c>
      <c r="AG55" s="197">
        <v>0</v>
      </c>
      <c r="AH55" s="197">
        <v>0</v>
      </c>
      <c r="AI55" s="197">
        <v>50.92</v>
      </c>
      <c r="AJ55" s="197">
        <v>0</v>
      </c>
      <c r="AK55" s="197">
        <v>0.65</v>
      </c>
      <c r="AL55" s="197">
        <v>0</v>
      </c>
      <c r="AM55" s="197">
        <v>34.24</v>
      </c>
      <c r="AN55" s="197">
        <v>0</v>
      </c>
      <c r="AO55" s="197">
        <v>258.38</v>
      </c>
      <c r="AP55" s="197">
        <v>0</v>
      </c>
    </row>
    <row r="56" spans="1:42">
      <c r="A56" t="s">
        <v>98</v>
      </c>
      <c r="B56" s="197">
        <v>0</v>
      </c>
      <c r="C56" s="197">
        <v>19.37</v>
      </c>
      <c r="D56" s="197">
        <v>0</v>
      </c>
      <c r="E56" s="197">
        <v>0</v>
      </c>
      <c r="F56" s="197">
        <v>30.43</v>
      </c>
      <c r="G56" s="197">
        <v>0</v>
      </c>
      <c r="H56" s="197">
        <v>0</v>
      </c>
      <c r="I56" s="197">
        <v>38.51</v>
      </c>
      <c r="J56" s="197">
        <v>0</v>
      </c>
      <c r="K56" s="197">
        <v>79.150000000000006</v>
      </c>
      <c r="L56" s="197">
        <v>11.04</v>
      </c>
      <c r="M56" s="197">
        <v>2.52</v>
      </c>
      <c r="N56" s="197">
        <v>2.0499999999999998</v>
      </c>
      <c r="O56" s="197">
        <v>2.9</v>
      </c>
      <c r="P56" s="197">
        <v>0.52</v>
      </c>
      <c r="Q56" s="197">
        <v>0.38</v>
      </c>
      <c r="R56" s="197">
        <v>0.73</v>
      </c>
      <c r="S56" s="197">
        <v>0.46</v>
      </c>
      <c r="T56" s="197">
        <v>0</v>
      </c>
      <c r="U56" s="197">
        <v>2.35</v>
      </c>
      <c r="V56" s="197">
        <v>0</v>
      </c>
      <c r="W56" s="197">
        <v>0</v>
      </c>
      <c r="X56" s="197">
        <v>2.56</v>
      </c>
      <c r="Y56" s="197">
        <v>511.74</v>
      </c>
      <c r="Z56" s="197">
        <v>4.7</v>
      </c>
      <c r="AA56" s="197">
        <v>1.56</v>
      </c>
      <c r="AB56" s="197">
        <v>0</v>
      </c>
      <c r="AC56" s="197">
        <v>20.27</v>
      </c>
      <c r="AD56" s="197">
        <v>0</v>
      </c>
      <c r="AE56" s="197">
        <v>0</v>
      </c>
      <c r="AF56" s="197">
        <v>0</v>
      </c>
      <c r="AG56" s="197">
        <v>0</v>
      </c>
      <c r="AH56" s="197">
        <v>0</v>
      </c>
      <c r="AI56" s="197">
        <v>50.92</v>
      </c>
      <c r="AJ56" s="197">
        <v>0</v>
      </c>
      <c r="AK56" s="197">
        <v>0</v>
      </c>
      <c r="AL56" s="197">
        <v>0</v>
      </c>
      <c r="AM56" s="197">
        <v>34.24</v>
      </c>
      <c r="AN56" s="197">
        <v>0</v>
      </c>
      <c r="AO56" s="197">
        <v>258.38</v>
      </c>
      <c r="AP56" s="197">
        <v>0</v>
      </c>
    </row>
    <row r="57" spans="1:42">
      <c r="A57" t="s">
        <v>99</v>
      </c>
      <c r="B57" s="197">
        <v>0</v>
      </c>
      <c r="C57" s="197">
        <v>19.37</v>
      </c>
      <c r="D57" s="197">
        <v>0</v>
      </c>
      <c r="E57" s="197">
        <v>0</v>
      </c>
      <c r="F57" s="197">
        <v>30.43</v>
      </c>
      <c r="G57" s="197">
        <v>0</v>
      </c>
      <c r="H57" s="197">
        <v>0</v>
      </c>
      <c r="I57" s="197">
        <v>38.51</v>
      </c>
      <c r="J57" s="197">
        <v>0</v>
      </c>
      <c r="K57" s="197">
        <v>77.23</v>
      </c>
      <c r="L57" s="197">
        <v>11.04</v>
      </c>
      <c r="M57" s="197">
        <v>2.52</v>
      </c>
      <c r="N57" s="197">
        <v>2.0499999999999998</v>
      </c>
      <c r="O57" s="197">
        <v>2.9</v>
      </c>
      <c r="P57" s="197">
        <v>0.52</v>
      </c>
      <c r="Q57" s="197">
        <v>0.38</v>
      </c>
      <c r="R57" s="197">
        <v>0.74</v>
      </c>
      <c r="S57" s="197">
        <v>0.46</v>
      </c>
      <c r="T57" s="197">
        <v>0</v>
      </c>
      <c r="U57" s="197">
        <v>2.35</v>
      </c>
      <c r="V57" s="197">
        <v>0</v>
      </c>
      <c r="W57" s="197">
        <v>0</v>
      </c>
      <c r="X57" s="197">
        <v>2.56</v>
      </c>
      <c r="Y57" s="197">
        <v>511.74</v>
      </c>
      <c r="Z57" s="197">
        <v>4.7</v>
      </c>
      <c r="AA57" s="197">
        <v>1.56</v>
      </c>
      <c r="AB57" s="197">
        <v>0</v>
      </c>
      <c r="AC57" s="197">
        <v>20.27</v>
      </c>
      <c r="AD57" s="197">
        <v>0</v>
      </c>
      <c r="AE57" s="197">
        <v>0</v>
      </c>
      <c r="AF57" s="197">
        <v>0</v>
      </c>
      <c r="AG57" s="197">
        <v>0</v>
      </c>
      <c r="AH57" s="197">
        <v>0</v>
      </c>
      <c r="AI57" s="197">
        <v>50.92</v>
      </c>
      <c r="AJ57" s="197">
        <v>0</v>
      </c>
      <c r="AK57" s="197">
        <v>0</v>
      </c>
      <c r="AL57" s="197">
        <v>0</v>
      </c>
      <c r="AM57" s="197">
        <v>34.24</v>
      </c>
      <c r="AN57" s="197">
        <v>0</v>
      </c>
      <c r="AO57" s="197">
        <v>258.38</v>
      </c>
      <c r="AP57" s="197">
        <v>0</v>
      </c>
    </row>
    <row r="58" spans="1:42">
      <c r="A58" t="s">
        <v>100</v>
      </c>
      <c r="B58" s="197">
        <v>0</v>
      </c>
      <c r="C58" s="197">
        <v>19.37</v>
      </c>
      <c r="D58" s="197">
        <v>0</v>
      </c>
      <c r="E58" s="197">
        <v>0</v>
      </c>
      <c r="F58" s="197">
        <v>30.43</v>
      </c>
      <c r="G58" s="197">
        <v>0</v>
      </c>
      <c r="H58" s="197">
        <v>0</v>
      </c>
      <c r="I58" s="197">
        <v>38.51</v>
      </c>
      <c r="J58" s="197">
        <v>0</v>
      </c>
      <c r="K58" s="197">
        <v>75.31</v>
      </c>
      <c r="L58" s="197">
        <v>11.04</v>
      </c>
      <c r="M58" s="197">
        <v>2.52</v>
      </c>
      <c r="N58" s="197">
        <v>2.0499999999999998</v>
      </c>
      <c r="O58" s="197">
        <v>2.9</v>
      </c>
      <c r="P58" s="197">
        <v>0.52</v>
      </c>
      <c r="Q58" s="197">
        <v>0.38</v>
      </c>
      <c r="R58" s="197">
        <v>0.74</v>
      </c>
      <c r="S58" s="197">
        <v>0.46</v>
      </c>
      <c r="T58" s="197">
        <v>0</v>
      </c>
      <c r="U58" s="197">
        <v>2.35</v>
      </c>
      <c r="V58" s="197">
        <v>0</v>
      </c>
      <c r="W58" s="197">
        <v>0</v>
      </c>
      <c r="X58" s="197">
        <v>2.56</v>
      </c>
      <c r="Y58" s="197">
        <v>511.74</v>
      </c>
      <c r="Z58" s="197">
        <v>4.7</v>
      </c>
      <c r="AA58" s="197">
        <v>1.56</v>
      </c>
      <c r="AB58" s="197">
        <v>0</v>
      </c>
      <c r="AC58" s="197">
        <v>20.27</v>
      </c>
      <c r="AD58" s="197">
        <v>0</v>
      </c>
      <c r="AE58" s="197">
        <v>0</v>
      </c>
      <c r="AF58" s="197">
        <v>0</v>
      </c>
      <c r="AG58" s="197">
        <v>0</v>
      </c>
      <c r="AH58" s="197">
        <v>0</v>
      </c>
      <c r="AI58" s="197">
        <v>50.92</v>
      </c>
      <c r="AJ58" s="197">
        <v>0</v>
      </c>
      <c r="AK58" s="197">
        <v>0</v>
      </c>
      <c r="AL58" s="197">
        <v>0</v>
      </c>
      <c r="AM58" s="197">
        <v>34.24</v>
      </c>
      <c r="AN58" s="197">
        <v>0</v>
      </c>
      <c r="AO58" s="197">
        <v>258.38</v>
      </c>
      <c r="AP58" s="197">
        <v>0</v>
      </c>
    </row>
    <row r="59" spans="1:42">
      <c r="A59" t="s">
        <v>101</v>
      </c>
      <c r="B59" s="197">
        <v>0</v>
      </c>
      <c r="C59" s="197">
        <v>19.32</v>
      </c>
      <c r="D59" s="197">
        <v>0</v>
      </c>
      <c r="E59" s="197">
        <v>0</v>
      </c>
      <c r="F59" s="197">
        <v>30.43</v>
      </c>
      <c r="G59" s="197">
        <v>0</v>
      </c>
      <c r="H59" s="197">
        <v>0</v>
      </c>
      <c r="I59" s="197">
        <v>38.51</v>
      </c>
      <c r="J59" s="197">
        <v>0</v>
      </c>
      <c r="K59" s="197">
        <v>97.4</v>
      </c>
      <c r="L59" s="197">
        <v>11.04</v>
      </c>
      <c r="M59" s="197">
        <v>2.52</v>
      </c>
      <c r="N59" s="197">
        <v>2.0499999999999998</v>
      </c>
      <c r="O59" s="197">
        <v>2.9</v>
      </c>
      <c r="P59" s="197">
        <v>0.52</v>
      </c>
      <c r="Q59" s="197">
        <v>0.38</v>
      </c>
      <c r="R59" s="197">
        <v>0.74</v>
      </c>
      <c r="S59" s="197">
        <v>0.46</v>
      </c>
      <c r="T59" s="197">
        <v>0</v>
      </c>
      <c r="U59" s="197">
        <v>2.35</v>
      </c>
      <c r="V59" s="197">
        <v>0</v>
      </c>
      <c r="W59" s="197">
        <v>0</v>
      </c>
      <c r="X59" s="197">
        <v>2.56</v>
      </c>
      <c r="Y59" s="197">
        <v>511.74</v>
      </c>
      <c r="Z59" s="197">
        <v>4.7</v>
      </c>
      <c r="AA59" s="197">
        <v>1.56</v>
      </c>
      <c r="AB59" s="197">
        <v>0</v>
      </c>
      <c r="AC59" s="197">
        <v>20.27</v>
      </c>
      <c r="AD59" s="197">
        <v>0</v>
      </c>
      <c r="AE59" s="197">
        <v>0</v>
      </c>
      <c r="AF59" s="197">
        <v>0</v>
      </c>
      <c r="AG59" s="197">
        <v>0</v>
      </c>
      <c r="AH59" s="197">
        <v>0</v>
      </c>
      <c r="AI59" s="197">
        <v>50.92</v>
      </c>
      <c r="AJ59" s="197">
        <v>0</v>
      </c>
      <c r="AK59" s="197">
        <v>0</v>
      </c>
      <c r="AL59" s="197">
        <v>0</v>
      </c>
      <c r="AM59" s="197">
        <v>34.24</v>
      </c>
      <c r="AN59" s="197">
        <v>0</v>
      </c>
      <c r="AO59" s="197">
        <v>258.38</v>
      </c>
      <c r="AP59" s="197">
        <v>0</v>
      </c>
    </row>
    <row r="60" spans="1:42">
      <c r="A60" t="s">
        <v>102</v>
      </c>
      <c r="B60" s="197">
        <v>0</v>
      </c>
      <c r="C60" s="197">
        <v>19.32</v>
      </c>
      <c r="D60" s="197">
        <v>0</v>
      </c>
      <c r="E60" s="197">
        <v>0</v>
      </c>
      <c r="F60" s="197">
        <v>30.43</v>
      </c>
      <c r="G60" s="197">
        <v>0</v>
      </c>
      <c r="H60" s="197">
        <v>0</v>
      </c>
      <c r="I60" s="197">
        <v>38.51</v>
      </c>
      <c r="J60" s="197">
        <v>0</v>
      </c>
      <c r="K60" s="197">
        <v>50.34</v>
      </c>
      <c r="L60" s="197">
        <v>11.04</v>
      </c>
      <c r="M60" s="197">
        <v>2.52</v>
      </c>
      <c r="N60" s="197">
        <v>2.0499999999999998</v>
      </c>
      <c r="O60" s="197">
        <v>2.9</v>
      </c>
      <c r="P60" s="197">
        <v>0.52</v>
      </c>
      <c r="Q60" s="197">
        <v>0.38</v>
      </c>
      <c r="R60" s="197">
        <v>0.74</v>
      </c>
      <c r="S60" s="197">
        <v>0.46</v>
      </c>
      <c r="T60" s="197">
        <v>0</v>
      </c>
      <c r="U60" s="197">
        <v>2.35</v>
      </c>
      <c r="V60" s="197">
        <v>0</v>
      </c>
      <c r="W60" s="197">
        <v>0</v>
      </c>
      <c r="X60" s="197">
        <v>2.56</v>
      </c>
      <c r="Y60" s="197">
        <v>511.74</v>
      </c>
      <c r="Z60" s="197">
        <v>4.7</v>
      </c>
      <c r="AA60" s="197">
        <v>1.56</v>
      </c>
      <c r="AB60" s="197">
        <v>0</v>
      </c>
      <c r="AC60" s="197">
        <v>20.27</v>
      </c>
      <c r="AD60" s="197">
        <v>0</v>
      </c>
      <c r="AE60" s="197">
        <v>0</v>
      </c>
      <c r="AF60" s="197">
        <v>0</v>
      </c>
      <c r="AG60" s="197">
        <v>0</v>
      </c>
      <c r="AH60" s="197">
        <v>0</v>
      </c>
      <c r="AI60" s="197">
        <v>50.92</v>
      </c>
      <c r="AJ60" s="197">
        <v>0</v>
      </c>
      <c r="AK60" s="197">
        <v>0</v>
      </c>
      <c r="AL60" s="197">
        <v>0</v>
      </c>
      <c r="AM60" s="197">
        <v>34.24</v>
      </c>
      <c r="AN60" s="197">
        <v>0</v>
      </c>
      <c r="AO60" s="197">
        <v>258.38</v>
      </c>
      <c r="AP60" s="197">
        <v>0</v>
      </c>
    </row>
    <row r="61" spans="1:42">
      <c r="A61" t="s">
        <v>103</v>
      </c>
      <c r="B61" s="197">
        <v>0</v>
      </c>
      <c r="C61" s="197">
        <v>19.28</v>
      </c>
      <c r="D61" s="197">
        <v>0</v>
      </c>
      <c r="E61" s="197">
        <v>0</v>
      </c>
      <c r="F61" s="197">
        <v>30.43</v>
      </c>
      <c r="G61" s="197">
        <v>0</v>
      </c>
      <c r="H61" s="197">
        <v>0</v>
      </c>
      <c r="I61" s="197">
        <v>38.51</v>
      </c>
      <c r="J61" s="197">
        <v>0</v>
      </c>
      <c r="K61" s="197">
        <v>62.82</v>
      </c>
      <c r="L61" s="197">
        <v>11.04</v>
      </c>
      <c r="M61" s="197">
        <v>2.52</v>
      </c>
      <c r="N61" s="197">
        <v>2.0499999999999998</v>
      </c>
      <c r="O61" s="197">
        <v>2.9</v>
      </c>
      <c r="P61" s="197">
        <v>0.52</v>
      </c>
      <c r="Q61" s="197">
        <v>0.38</v>
      </c>
      <c r="R61" s="197">
        <v>0.74</v>
      </c>
      <c r="S61" s="197">
        <v>0.46</v>
      </c>
      <c r="T61" s="197">
        <v>0</v>
      </c>
      <c r="U61" s="197">
        <v>2.35</v>
      </c>
      <c r="V61" s="197">
        <v>0</v>
      </c>
      <c r="W61" s="197">
        <v>0</v>
      </c>
      <c r="X61" s="197">
        <v>2.56</v>
      </c>
      <c r="Y61" s="197">
        <v>511.74</v>
      </c>
      <c r="Z61" s="197">
        <v>4.7</v>
      </c>
      <c r="AA61" s="197">
        <v>1.56</v>
      </c>
      <c r="AB61" s="197">
        <v>0</v>
      </c>
      <c r="AC61" s="197">
        <v>20.27</v>
      </c>
      <c r="AD61" s="197">
        <v>0</v>
      </c>
      <c r="AE61" s="197">
        <v>0</v>
      </c>
      <c r="AF61" s="197">
        <v>0</v>
      </c>
      <c r="AG61" s="197">
        <v>0</v>
      </c>
      <c r="AH61" s="197">
        <v>0</v>
      </c>
      <c r="AI61" s="197">
        <v>50.92</v>
      </c>
      <c r="AJ61" s="197">
        <v>0</v>
      </c>
      <c r="AK61" s="197">
        <v>0</v>
      </c>
      <c r="AL61" s="197">
        <v>0</v>
      </c>
      <c r="AM61" s="197">
        <v>34.24</v>
      </c>
      <c r="AN61" s="197">
        <v>0</v>
      </c>
      <c r="AO61" s="197">
        <v>258.38</v>
      </c>
      <c r="AP61" s="197">
        <v>0</v>
      </c>
    </row>
    <row r="62" spans="1:42">
      <c r="A62" t="s">
        <v>104</v>
      </c>
      <c r="B62" s="197">
        <v>0</v>
      </c>
      <c r="C62" s="197">
        <v>19.28</v>
      </c>
      <c r="D62" s="197">
        <v>0</v>
      </c>
      <c r="E62" s="197">
        <v>0</v>
      </c>
      <c r="F62" s="197">
        <v>30.43</v>
      </c>
      <c r="G62" s="197">
        <v>0</v>
      </c>
      <c r="H62" s="197">
        <v>0</v>
      </c>
      <c r="I62" s="197">
        <v>38.51</v>
      </c>
      <c r="J62" s="197">
        <v>0</v>
      </c>
      <c r="K62" s="197">
        <v>111.81</v>
      </c>
      <c r="L62" s="197">
        <v>11.04</v>
      </c>
      <c r="M62" s="197">
        <v>2.52</v>
      </c>
      <c r="N62" s="197">
        <v>2.0499999999999998</v>
      </c>
      <c r="O62" s="197">
        <v>2.9</v>
      </c>
      <c r="P62" s="197">
        <v>0.52</v>
      </c>
      <c r="Q62" s="197">
        <v>0.38</v>
      </c>
      <c r="R62" s="197">
        <v>0.74</v>
      </c>
      <c r="S62" s="197">
        <v>0.46</v>
      </c>
      <c r="T62" s="197">
        <v>0</v>
      </c>
      <c r="U62" s="197">
        <v>2.35</v>
      </c>
      <c r="V62" s="197">
        <v>0</v>
      </c>
      <c r="W62" s="197">
        <v>0</v>
      </c>
      <c r="X62" s="197">
        <v>2.56</v>
      </c>
      <c r="Y62" s="197">
        <v>511.74</v>
      </c>
      <c r="Z62" s="197">
        <v>4.7</v>
      </c>
      <c r="AA62" s="197">
        <v>1.56</v>
      </c>
      <c r="AB62" s="197">
        <v>0</v>
      </c>
      <c r="AC62" s="197">
        <v>20.27</v>
      </c>
      <c r="AD62" s="197">
        <v>0</v>
      </c>
      <c r="AE62" s="197">
        <v>0</v>
      </c>
      <c r="AF62" s="197">
        <v>0</v>
      </c>
      <c r="AG62" s="197">
        <v>0</v>
      </c>
      <c r="AH62" s="197">
        <v>0</v>
      </c>
      <c r="AI62" s="197">
        <v>50.92</v>
      </c>
      <c r="AJ62" s="197">
        <v>0</v>
      </c>
      <c r="AK62" s="197">
        <v>0</v>
      </c>
      <c r="AL62" s="197">
        <v>0</v>
      </c>
      <c r="AM62" s="197">
        <v>34.24</v>
      </c>
      <c r="AN62" s="197">
        <v>0</v>
      </c>
      <c r="AO62" s="197">
        <v>258.38</v>
      </c>
      <c r="AP62" s="197">
        <v>0</v>
      </c>
    </row>
    <row r="63" spans="1:42">
      <c r="A63" t="s">
        <v>105</v>
      </c>
      <c r="B63" s="197">
        <v>0</v>
      </c>
      <c r="C63" s="197">
        <v>19.28</v>
      </c>
      <c r="D63" s="197">
        <v>0</v>
      </c>
      <c r="E63" s="197">
        <v>0</v>
      </c>
      <c r="F63" s="197">
        <v>30.43</v>
      </c>
      <c r="G63" s="197">
        <v>0</v>
      </c>
      <c r="H63" s="197">
        <v>0</v>
      </c>
      <c r="I63" s="197">
        <v>38.51</v>
      </c>
      <c r="J63" s="197">
        <v>0</v>
      </c>
      <c r="K63" s="197">
        <v>88.76</v>
      </c>
      <c r="L63" s="197">
        <v>11.04</v>
      </c>
      <c r="M63" s="197">
        <v>2.52</v>
      </c>
      <c r="N63" s="197">
        <v>2.0499999999999998</v>
      </c>
      <c r="O63" s="197">
        <v>2.9</v>
      </c>
      <c r="P63" s="197">
        <v>0.52</v>
      </c>
      <c r="Q63" s="197">
        <v>0.38</v>
      </c>
      <c r="R63" s="197">
        <v>0.74</v>
      </c>
      <c r="S63" s="197">
        <v>0.46</v>
      </c>
      <c r="T63" s="197">
        <v>0</v>
      </c>
      <c r="U63" s="197">
        <v>2.35</v>
      </c>
      <c r="V63" s="197">
        <v>0</v>
      </c>
      <c r="W63" s="197">
        <v>0</v>
      </c>
      <c r="X63" s="197">
        <v>2.56</v>
      </c>
      <c r="Y63" s="197">
        <v>511.74</v>
      </c>
      <c r="Z63" s="197">
        <v>4.7</v>
      </c>
      <c r="AA63" s="197">
        <v>1.56</v>
      </c>
      <c r="AB63" s="197">
        <v>0</v>
      </c>
      <c r="AC63" s="197">
        <v>20.27</v>
      </c>
      <c r="AD63" s="197">
        <v>0</v>
      </c>
      <c r="AE63" s="197">
        <v>0</v>
      </c>
      <c r="AF63" s="197">
        <v>0</v>
      </c>
      <c r="AG63" s="197">
        <v>0</v>
      </c>
      <c r="AH63" s="197">
        <v>0</v>
      </c>
      <c r="AI63" s="197">
        <v>50.92</v>
      </c>
      <c r="AJ63" s="197">
        <v>0</v>
      </c>
      <c r="AK63" s="197">
        <v>0</v>
      </c>
      <c r="AL63" s="197">
        <v>0</v>
      </c>
      <c r="AM63" s="197">
        <v>34.24</v>
      </c>
      <c r="AN63" s="197">
        <v>0</v>
      </c>
      <c r="AO63" s="197">
        <v>258.38</v>
      </c>
      <c r="AP63" s="197">
        <v>0</v>
      </c>
    </row>
    <row r="64" spans="1:42">
      <c r="A64" t="s">
        <v>106</v>
      </c>
      <c r="B64" s="197">
        <v>0</v>
      </c>
      <c r="C64" s="197">
        <v>19.28</v>
      </c>
      <c r="D64" s="197">
        <v>0</v>
      </c>
      <c r="E64" s="197">
        <v>0</v>
      </c>
      <c r="F64" s="197">
        <v>30.43</v>
      </c>
      <c r="G64" s="197">
        <v>0</v>
      </c>
      <c r="H64" s="197">
        <v>0</v>
      </c>
      <c r="I64" s="197">
        <v>38.51</v>
      </c>
      <c r="J64" s="197">
        <v>0</v>
      </c>
      <c r="K64" s="197">
        <v>73.39</v>
      </c>
      <c r="L64" s="197">
        <v>11.04</v>
      </c>
      <c r="M64" s="197">
        <v>2.52</v>
      </c>
      <c r="N64" s="197">
        <v>2.0499999999999998</v>
      </c>
      <c r="O64" s="197">
        <v>2.9</v>
      </c>
      <c r="P64" s="197">
        <v>0.52</v>
      </c>
      <c r="Q64" s="197">
        <v>0.38</v>
      </c>
      <c r="R64" s="197">
        <v>0.74</v>
      </c>
      <c r="S64" s="197">
        <v>0.46</v>
      </c>
      <c r="T64" s="197">
        <v>0</v>
      </c>
      <c r="U64" s="197">
        <v>2.35</v>
      </c>
      <c r="V64" s="197">
        <v>0</v>
      </c>
      <c r="W64" s="197">
        <v>0</v>
      </c>
      <c r="X64" s="197">
        <v>2.56</v>
      </c>
      <c r="Y64" s="197">
        <v>511.74</v>
      </c>
      <c r="Z64" s="197">
        <v>4.7</v>
      </c>
      <c r="AA64" s="197">
        <v>1.56</v>
      </c>
      <c r="AB64" s="197">
        <v>0</v>
      </c>
      <c r="AC64" s="197">
        <v>20.27</v>
      </c>
      <c r="AD64" s="197">
        <v>0</v>
      </c>
      <c r="AE64" s="197">
        <v>0</v>
      </c>
      <c r="AF64" s="197">
        <v>0</v>
      </c>
      <c r="AG64" s="197">
        <v>0</v>
      </c>
      <c r="AH64" s="197">
        <v>0</v>
      </c>
      <c r="AI64" s="197">
        <v>50.92</v>
      </c>
      <c r="AJ64" s="197">
        <v>0</v>
      </c>
      <c r="AK64" s="197">
        <v>0</v>
      </c>
      <c r="AL64" s="197">
        <v>0</v>
      </c>
      <c r="AM64" s="197">
        <v>34.24</v>
      </c>
      <c r="AN64" s="197">
        <v>0</v>
      </c>
      <c r="AO64" s="197">
        <v>258.38</v>
      </c>
      <c r="AP64" s="197">
        <v>0</v>
      </c>
    </row>
    <row r="65" spans="1:42">
      <c r="A65" t="s">
        <v>107</v>
      </c>
      <c r="B65" s="197">
        <v>0</v>
      </c>
      <c r="C65" s="197">
        <v>19.28</v>
      </c>
      <c r="D65" s="197">
        <v>0</v>
      </c>
      <c r="E65" s="197">
        <v>0</v>
      </c>
      <c r="F65" s="197">
        <v>30.43</v>
      </c>
      <c r="G65" s="197">
        <v>0</v>
      </c>
      <c r="H65" s="197">
        <v>0</v>
      </c>
      <c r="I65" s="197">
        <v>38.51</v>
      </c>
      <c r="J65" s="197">
        <v>0</v>
      </c>
      <c r="K65" s="197">
        <v>99.32</v>
      </c>
      <c r="L65" s="197">
        <v>11.04</v>
      </c>
      <c r="M65" s="197">
        <v>2.52</v>
      </c>
      <c r="N65" s="197">
        <v>2.0499999999999998</v>
      </c>
      <c r="O65" s="197">
        <v>2.9</v>
      </c>
      <c r="P65" s="197">
        <v>0.52</v>
      </c>
      <c r="Q65" s="197">
        <v>0.38</v>
      </c>
      <c r="R65" s="197">
        <v>0.74</v>
      </c>
      <c r="S65" s="197">
        <v>0.46</v>
      </c>
      <c r="T65" s="197">
        <v>0</v>
      </c>
      <c r="U65" s="197">
        <v>2.35</v>
      </c>
      <c r="V65" s="197">
        <v>0</v>
      </c>
      <c r="W65" s="197">
        <v>0</v>
      </c>
      <c r="X65" s="197">
        <v>2.56</v>
      </c>
      <c r="Y65" s="197">
        <v>511.74</v>
      </c>
      <c r="Z65" s="197">
        <v>4.7</v>
      </c>
      <c r="AA65" s="197">
        <v>1.56</v>
      </c>
      <c r="AB65" s="197">
        <v>0</v>
      </c>
      <c r="AC65" s="197">
        <v>20.27</v>
      </c>
      <c r="AD65" s="197">
        <v>0</v>
      </c>
      <c r="AE65" s="197">
        <v>0</v>
      </c>
      <c r="AF65" s="197">
        <v>0</v>
      </c>
      <c r="AG65" s="197">
        <v>0</v>
      </c>
      <c r="AH65" s="197">
        <v>0</v>
      </c>
      <c r="AI65" s="197">
        <v>50.92</v>
      </c>
      <c r="AJ65" s="197">
        <v>0</v>
      </c>
      <c r="AK65" s="197">
        <v>0</v>
      </c>
      <c r="AL65" s="197">
        <v>0</v>
      </c>
      <c r="AM65" s="197">
        <v>34.24</v>
      </c>
      <c r="AN65" s="197">
        <v>0</v>
      </c>
      <c r="AO65" s="197">
        <v>258.38</v>
      </c>
      <c r="AP65" s="197">
        <v>0</v>
      </c>
    </row>
    <row r="66" spans="1:42">
      <c r="A66" t="s">
        <v>108</v>
      </c>
      <c r="B66" s="197">
        <v>0</v>
      </c>
      <c r="C66" s="197">
        <v>19.28</v>
      </c>
      <c r="D66" s="197">
        <v>0</v>
      </c>
      <c r="E66" s="197">
        <v>0</v>
      </c>
      <c r="F66" s="197">
        <v>30.43</v>
      </c>
      <c r="G66" s="197">
        <v>0</v>
      </c>
      <c r="H66" s="197">
        <v>0</v>
      </c>
      <c r="I66" s="197">
        <v>38.51</v>
      </c>
      <c r="J66" s="197">
        <v>0</v>
      </c>
      <c r="K66" s="197">
        <v>41.69</v>
      </c>
      <c r="L66" s="197">
        <v>11.04</v>
      </c>
      <c r="M66" s="197">
        <v>2.52</v>
      </c>
      <c r="N66" s="197">
        <v>2.0499999999999998</v>
      </c>
      <c r="O66" s="197">
        <v>2.9</v>
      </c>
      <c r="P66" s="197">
        <v>0.52</v>
      </c>
      <c r="Q66" s="197">
        <v>0.38</v>
      </c>
      <c r="R66" s="197">
        <v>0.74</v>
      </c>
      <c r="S66" s="197">
        <v>0.46</v>
      </c>
      <c r="T66" s="197">
        <v>0</v>
      </c>
      <c r="U66" s="197">
        <v>2.35</v>
      </c>
      <c r="V66" s="197">
        <v>0</v>
      </c>
      <c r="W66" s="197">
        <v>0</v>
      </c>
      <c r="X66" s="197">
        <v>2.56</v>
      </c>
      <c r="Y66" s="197">
        <v>511.74</v>
      </c>
      <c r="Z66" s="197">
        <v>4.7</v>
      </c>
      <c r="AA66" s="197">
        <v>1.56</v>
      </c>
      <c r="AB66" s="197">
        <v>0</v>
      </c>
      <c r="AC66" s="197">
        <v>20.27</v>
      </c>
      <c r="AD66" s="197">
        <v>0</v>
      </c>
      <c r="AE66" s="197">
        <v>0</v>
      </c>
      <c r="AF66" s="197">
        <v>0</v>
      </c>
      <c r="AG66" s="197">
        <v>0</v>
      </c>
      <c r="AH66" s="197">
        <v>0</v>
      </c>
      <c r="AI66" s="197">
        <v>50.92</v>
      </c>
      <c r="AJ66" s="197">
        <v>0</v>
      </c>
      <c r="AK66" s="197">
        <v>0</v>
      </c>
      <c r="AL66" s="197">
        <v>0</v>
      </c>
      <c r="AM66" s="197">
        <v>34.24</v>
      </c>
      <c r="AN66" s="197">
        <v>0</v>
      </c>
      <c r="AO66" s="197">
        <v>258.38</v>
      </c>
      <c r="AP66" s="197">
        <v>0</v>
      </c>
    </row>
    <row r="67" spans="1:42">
      <c r="A67" t="s">
        <v>109</v>
      </c>
      <c r="B67" s="197">
        <v>0</v>
      </c>
      <c r="C67" s="197">
        <v>19.37</v>
      </c>
      <c r="D67" s="197">
        <v>0</v>
      </c>
      <c r="E67" s="197">
        <v>0</v>
      </c>
      <c r="F67" s="197">
        <v>30.43</v>
      </c>
      <c r="G67" s="197">
        <v>0</v>
      </c>
      <c r="H67" s="197">
        <v>0</v>
      </c>
      <c r="I67" s="197">
        <v>38.51</v>
      </c>
      <c r="J67" s="197">
        <v>0</v>
      </c>
      <c r="K67" s="197">
        <v>67.63</v>
      </c>
      <c r="L67" s="197">
        <v>11.04</v>
      </c>
      <c r="M67" s="197">
        <v>2.52</v>
      </c>
      <c r="N67" s="197">
        <v>2.0499999999999998</v>
      </c>
      <c r="O67" s="197">
        <v>2.9</v>
      </c>
      <c r="P67" s="197">
        <v>0.52</v>
      </c>
      <c r="Q67" s="197">
        <v>0.38</v>
      </c>
      <c r="R67" s="197">
        <v>0.74</v>
      </c>
      <c r="S67" s="197">
        <v>0.46</v>
      </c>
      <c r="T67" s="197">
        <v>0</v>
      </c>
      <c r="U67" s="197">
        <v>2.35</v>
      </c>
      <c r="V67" s="197">
        <v>0</v>
      </c>
      <c r="W67" s="197">
        <v>0</v>
      </c>
      <c r="X67" s="197">
        <v>2.56</v>
      </c>
      <c r="Y67" s="197">
        <v>511.74</v>
      </c>
      <c r="Z67" s="197">
        <v>4.7</v>
      </c>
      <c r="AA67" s="197">
        <v>1.56</v>
      </c>
      <c r="AB67" s="197">
        <v>0</v>
      </c>
      <c r="AC67" s="197">
        <v>20.27</v>
      </c>
      <c r="AD67" s="197">
        <v>0</v>
      </c>
      <c r="AE67" s="197">
        <v>0</v>
      </c>
      <c r="AF67" s="197">
        <v>0</v>
      </c>
      <c r="AG67" s="197">
        <v>0</v>
      </c>
      <c r="AH67" s="197">
        <v>0</v>
      </c>
      <c r="AI67" s="197">
        <v>50.92</v>
      </c>
      <c r="AJ67" s="197">
        <v>0</v>
      </c>
      <c r="AK67" s="197">
        <v>0</v>
      </c>
      <c r="AL67" s="197">
        <v>0</v>
      </c>
      <c r="AM67" s="197">
        <v>34.24</v>
      </c>
      <c r="AN67" s="197">
        <v>0</v>
      </c>
      <c r="AO67" s="197">
        <v>258.38</v>
      </c>
      <c r="AP67" s="197">
        <v>0</v>
      </c>
    </row>
    <row r="68" spans="1:42">
      <c r="A68" t="s">
        <v>110</v>
      </c>
      <c r="B68" s="197">
        <v>0</v>
      </c>
      <c r="C68" s="197">
        <v>19.37</v>
      </c>
      <c r="D68" s="197">
        <v>0</v>
      </c>
      <c r="E68" s="197">
        <v>0</v>
      </c>
      <c r="F68" s="197">
        <v>30.43</v>
      </c>
      <c r="G68" s="197">
        <v>0</v>
      </c>
      <c r="H68" s="197">
        <v>0</v>
      </c>
      <c r="I68" s="197">
        <v>38.51</v>
      </c>
      <c r="J68" s="197">
        <v>0</v>
      </c>
      <c r="K68" s="197">
        <v>91.64</v>
      </c>
      <c r="L68" s="197">
        <v>11.04</v>
      </c>
      <c r="M68" s="197">
        <v>2.52</v>
      </c>
      <c r="N68" s="197">
        <v>2.0499999999999998</v>
      </c>
      <c r="O68" s="197">
        <v>2.9</v>
      </c>
      <c r="P68" s="197">
        <v>0.52</v>
      </c>
      <c r="Q68" s="197">
        <v>0.38</v>
      </c>
      <c r="R68" s="197">
        <v>0.74</v>
      </c>
      <c r="S68" s="197">
        <v>0.46</v>
      </c>
      <c r="T68" s="197">
        <v>0</v>
      </c>
      <c r="U68" s="197">
        <v>2.35</v>
      </c>
      <c r="V68" s="197">
        <v>0</v>
      </c>
      <c r="W68" s="197">
        <v>0</v>
      </c>
      <c r="X68" s="197">
        <v>2.56</v>
      </c>
      <c r="Y68" s="197">
        <v>511.74</v>
      </c>
      <c r="Z68" s="197">
        <v>4.7</v>
      </c>
      <c r="AA68" s="197">
        <v>1.56</v>
      </c>
      <c r="AB68" s="197">
        <v>0</v>
      </c>
      <c r="AC68" s="197">
        <v>20.27</v>
      </c>
      <c r="AD68" s="197">
        <v>0</v>
      </c>
      <c r="AE68" s="197">
        <v>0</v>
      </c>
      <c r="AF68" s="197">
        <v>0</v>
      </c>
      <c r="AG68" s="197">
        <v>0</v>
      </c>
      <c r="AH68" s="197">
        <v>0</v>
      </c>
      <c r="AI68" s="197">
        <v>50.92</v>
      </c>
      <c r="AJ68" s="197">
        <v>0</v>
      </c>
      <c r="AK68" s="197">
        <v>0</v>
      </c>
      <c r="AL68" s="197">
        <v>0</v>
      </c>
      <c r="AM68" s="197">
        <v>34.24</v>
      </c>
      <c r="AN68" s="197">
        <v>0</v>
      </c>
      <c r="AO68" s="197">
        <v>258.38</v>
      </c>
      <c r="AP68" s="197">
        <v>0</v>
      </c>
    </row>
    <row r="69" spans="1:42">
      <c r="A69" t="s">
        <v>111</v>
      </c>
      <c r="B69" s="197">
        <v>0</v>
      </c>
      <c r="C69" s="197">
        <v>19.37</v>
      </c>
      <c r="D69" s="197">
        <v>0</v>
      </c>
      <c r="E69" s="197">
        <v>0</v>
      </c>
      <c r="F69" s="197">
        <v>30.43</v>
      </c>
      <c r="G69" s="197">
        <v>0</v>
      </c>
      <c r="H69" s="197">
        <v>0</v>
      </c>
      <c r="I69" s="197">
        <v>38.51</v>
      </c>
      <c r="J69" s="197">
        <v>0</v>
      </c>
      <c r="K69" s="197">
        <v>67.63</v>
      </c>
      <c r="L69" s="197">
        <v>11.04</v>
      </c>
      <c r="M69" s="197">
        <v>2.52</v>
      </c>
      <c r="N69" s="197">
        <v>2.0499999999999998</v>
      </c>
      <c r="O69" s="197">
        <v>2.9</v>
      </c>
      <c r="P69" s="197">
        <v>0.52</v>
      </c>
      <c r="Q69" s="197">
        <v>0.38</v>
      </c>
      <c r="R69" s="197">
        <v>0.74</v>
      </c>
      <c r="S69" s="197">
        <v>0.46</v>
      </c>
      <c r="T69" s="197">
        <v>0</v>
      </c>
      <c r="U69" s="197">
        <v>2.35</v>
      </c>
      <c r="V69" s="197">
        <v>0</v>
      </c>
      <c r="W69" s="197">
        <v>0</v>
      </c>
      <c r="X69" s="197">
        <v>2.56</v>
      </c>
      <c r="Y69" s="197">
        <v>511.74</v>
      </c>
      <c r="Z69" s="197">
        <v>4.7</v>
      </c>
      <c r="AA69" s="197">
        <v>1.56</v>
      </c>
      <c r="AB69" s="197">
        <v>0</v>
      </c>
      <c r="AC69" s="197">
        <v>20.27</v>
      </c>
      <c r="AD69" s="197">
        <v>0</v>
      </c>
      <c r="AE69" s="197">
        <v>0</v>
      </c>
      <c r="AF69" s="197">
        <v>0</v>
      </c>
      <c r="AG69" s="197">
        <v>0</v>
      </c>
      <c r="AH69" s="197">
        <v>0</v>
      </c>
      <c r="AI69" s="197">
        <v>50.92</v>
      </c>
      <c r="AJ69" s="197">
        <v>0</v>
      </c>
      <c r="AK69" s="197">
        <v>0</v>
      </c>
      <c r="AL69" s="197">
        <v>0</v>
      </c>
      <c r="AM69" s="197">
        <v>34.24</v>
      </c>
      <c r="AN69" s="197">
        <v>0</v>
      </c>
      <c r="AO69" s="197">
        <v>258.38</v>
      </c>
      <c r="AP69" s="197">
        <v>0</v>
      </c>
    </row>
    <row r="70" spans="1:42">
      <c r="A70" t="s">
        <v>112</v>
      </c>
      <c r="B70" s="197">
        <v>0</v>
      </c>
      <c r="C70" s="197">
        <v>19.37</v>
      </c>
      <c r="D70" s="197">
        <v>0</v>
      </c>
      <c r="E70" s="197">
        <v>0</v>
      </c>
      <c r="F70" s="197">
        <v>30.43</v>
      </c>
      <c r="G70" s="197">
        <v>0</v>
      </c>
      <c r="H70" s="197">
        <v>0</v>
      </c>
      <c r="I70" s="197">
        <v>38.51</v>
      </c>
      <c r="J70" s="197">
        <v>0</v>
      </c>
      <c r="K70" s="197">
        <v>44.58</v>
      </c>
      <c r="L70" s="197">
        <v>11.04</v>
      </c>
      <c r="M70" s="197">
        <v>2.52</v>
      </c>
      <c r="N70" s="197">
        <v>2.0499999999999998</v>
      </c>
      <c r="O70" s="197">
        <v>2.9</v>
      </c>
      <c r="P70" s="197">
        <v>0.52</v>
      </c>
      <c r="Q70" s="197">
        <v>0.38</v>
      </c>
      <c r="R70" s="197">
        <v>0.74</v>
      </c>
      <c r="S70" s="197">
        <v>0.46</v>
      </c>
      <c r="T70" s="197">
        <v>0</v>
      </c>
      <c r="U70" s="197">
        <v>2.35</v>
      </c>
      <c r="V70" s="197">
        <v>0</v>
      </c>
      <c r="W70" s="197">
        <v>0</v>
      </c>
      <c r="X70" s="197">
        <v>2.56</v>
      </c>
      <c r="Y70" s="197">
        <v>511.74</v>
      </c>
      <c r="Z70" s="197">
        <v>4.7</v>
      </c>
      <c r="AA70" s="197">
        <v>1.56</v>
      </c>
      <c r="AB70" s="197">
        <v>0</v>
      </c>
      <c r="AC70" s="197">
        <v>20.27</v>
      </c>
      <c r="AD70" s="197">
        <v>0</v>
      </c>
      <c r="AE70" s="197">
        <v>0</v>
      </c>
      <c r="AF70" s="197">
        <v>0</v>
      </c>
      <c r="AG70" s="197">
        <v>0</v>
      </c>
      <c r="AH70" s="197">
        <v>0</v>
      </c>
      <c r="AI70" s="197">
        <v>50.92</v>
      </c>
      <c r="AJ70" s="197">
        <v>0</v>
      </c>
      <c r="AK70" s="197">
        <v>0</v>
      </c>
      <c r="AL70" s="197">
        <v>0</v>
      </c>
      <c r="AM70" s="197">
        <v>34.24</v>
      </c>
      <c r="AN70" s="197">
        <v>0</v>
      </c>
      <c r="AO70" s="197">
        <v>258.38</v>
      </c>
      <c r="AP70" s="197">
        <v>0</v>
      </c>
    </row>
    <row r="71" spans="1:42">
      <c r="A71" t="s">
        <v>113</v>
      </c>
      <c r="B71" s="197">
        <v>0</v>
      </c>
      <c r="C71" s="197">
        <v>19.37</v>
      </c>
      <c r="D71" s="197">
        <v>0</v>
      </c>
      <c r="E71" s="197">
        <v>0</v>
      </c>
      <c r="F71" s="197">
        <v>30.43</v>
      </c>
      <c r="G71" s="197">
        <v>0</v>
      </c>
      <c r="H71" s="197">
        <v>0</v>
      </c>
      <c r="I71" s="197">
        <v>38.51</v>
      </c>
      <c r="J71" s="197">
        <v>0</v>
      </c>
      <c r="K71" s="197">
        <v>74.349999999999994</v>
      </c>
      <c r="L71" s="197">
        <v>11.04</v>
      </c>
      <c r="M71" s="197">
        <v>2.52</v>
      </c>
      <c r="N71" s="197">
        <v>2.0499999999999998</v>
      </c>
      <c r="O71" s="197">
        <v>2.9</v>
      </c>
      <c r="P71" s="197">
        <v>0.52</v>
      </c>
      <c r="Q71" s="197">
        <v>0.38</v>
      </c>
      <c r="R71" s="197">
        <v>0.74</v>
      </c>
      <c r="S71" s="197">
        <v>0.46</v>
      </c>
      <c r="T71" s="197">
        <v>0</v>
      </c>
      <c r="U71" s="197">
        <v>2.35</v>
      </c>
      <c r="V71" s="197">
        <v>0</v>
      </c>
      <c r="W71" s="197">
        <v>0</v>
      </c>
      <c r="X71" s="197">
        <v>2.56</v>
      </c>
      <c r="Y71" s="197">
        <v>511.74</v>
      </c>
      <c r="Z71" s="197">
        <v>4.7</v>
      </c>
      <c r="AA71" s="197">
        <v>1.56</v>
      </c>
      <c r="AB71" s="197">
        <v>0</v>
      </c>
      <c r="AC71" s="197">
        <v>20.27</v>
      </c>
      <c r="AD71" s="197">
        <v>0</v>
      </c>
      <c r="AE71" s="197">
        <v>0</v>
      </c>
      <c r="AF71" s="197">
        <v>0</v>
      </c>
      <c r="AG71" s="197">
        <v>0</v>
      </c>
      <c r="AH71" s="197">
        <v>0</v>
      </c>
      <c r="AI71" s="197">
        <v>50.92</v>
      </c>
      <c r="AJ71" s="197">
        <v>0</v>
      </c>
      <c r="AK71" s="197">
        <v>0</v>
      </c>
      <c r="AL71" s="197">
        <v>0</v>
      </c>
      <c r="AM71" s="197">
        <v>34.24</v>
      </c>
      <c r="AN71" s="197">
        <v>0</v>
      </c>
      <c r="AO71" s="197">
        <v>258.38</v>
      </c>
      <c r="AP71" s="197">
        <v>0</v>
      </c>
    </row>
    <row r="72" spans="1:42">
      <c r="A72" t="s">
        <v>114</v>
      </c>
      <c r="B72" s="197">
        <v>0</v>
      </c>
      <c r="C72" s="197">
        <v>19.37</v>
      </c>
      <c r="D72" s="197">
        <v>0</v>
      </c>
      <c r="E72" s="197">
        <v>0</v>
      </c>
      <c r="F72" s="197">
        <v>30.43</v>
      </c>
      <c r="G72" s="197">
        <v>0</v>
      </c>
      <c r="H72" s="197">
        <v>0</v>
      </c>
      <c r="I72" s="197">
        <v>38.51</v>
      </c>
      <c r="J72" s="197">
        <v>0</v>
      </c>
      <c r="K72" s="197">
        <v>39.770000000000003</v>
      </c>
      <c r="L72" s="197">
        <v>11.04</v>
      </c>
      <c r="M72" s="197">
        <v>2.52</v>
      </c>
      <c r="N72" s="197">
        <v>2.0499999999999998</v>
      </c>
      <c r="O72" s="197">
        <v>2.9</v>
      </c>
      <c r="P72" s="197">
        <v>0.52</v>
      </c>
      <c r="Q72" s="197">
        <v>0.38</v>
      </c>
      <c r="R72" s="197">
        <v>0.74</v>
      </c>
      <c r="S72" s="197">
        <v>0.46</v>
      </c>
      <c r="T72" s="197">
        <v>0</v>
      </c>
      <c r="U72" s="197">
        <v>2.35</v>
      </c>
      <c r="V72" s="197">
        <v>0</v>
      </c>
      <c r="W72" s="197">
        <v>0</v>
      </c>
      <c r="X72" s="197">
        <v>2.56</v>
      </c>
      <c r="Y72" s="197">
        <v>511.74</v>
      </c>
      <c r="Z72" s="197">
        <v>4.7</v>
      </c>
      <c r="AA72" s="197">
        <v>1.56</v>
      </c>
      <c r="AB72" s="197">
        <v>0</v>
      </c>
      <c r="AC72" s="197">
        <v>20.27</v>
      </c>
      <c r="AD72" s="197">
        <v>0</v>
      </c>
      <c r="AE72" s="197">
        <v>0</v>
      </c>
      <c r="AF72" s="197">
        <v>0</v>
      </c>
      <c r="AG72" s="197">
        <v>0</v>
      </c>
      <c r="AH72" s="197">
        <v>0</v>
      </c>
      <c r="AI72" s="197">
        <v>50.92</v>
      </c>
      <c r="AJ72" s="197">
        <v>0</v>
      </c>
      <c r="AK72" s="197">
        <v>0</v>
      </c>
      <c r="AL72" s="197">
        <v>0</v>
      </c>
      <c r="AM72" s="197">
        <v>34.24</v>
      </c>
      <c r="AN72" s="197">
        <v>0</v>
      </c>
      <c r="AO72" s="197">
        <v>258.38</v>
      </c>
      <c r="AP72" s="197">
        <v>0</v>
      </c>
    </row>
    <row r="73" spans="1:42">
      <c r="A73" t="s">
        <v>115</v>
      </c>
      <c r="B73" s="197">
        <v>0</v>
      </c>
      <c r="C73" s="197">
        <v>19.37</v>
      </c>
      <c r="D73" s="197">
        <v>0</v>
      </c>
      <c r="E73" s="197">
        <v>0</v>
      </c>
      <c r="F73" s="197">
        <v>30.43</v>
      </c>
      <c r="G73" s="197">
        <v>0</v>
      </c>
      <c r="H73" s="197">
        <v>0</v>
      </c>
      <c r="I73" s="197">
        <v>38.51</v>
      </c>
      <c r="J73" s="197">
        <v>0</v>
      </c>
      <c r="K73" s="197">
        <v>64.650000000000006</v>
      </c>
      <c r="L73" s="197">
        <v>11.04</v>
      </c>
      <c r="M73" s="197">
        <v>2.52</v>
      </c>
      <c r="N73" s="197">
        <v>2.0499999999999998</v>
      </c>
      <c r="O73" s="197">
        <v>2.9</v>
      </c>
      <c r="P73" s="197">
        <v>0.59</v>
      </c>
      <c r="Q73" s="197">
        <v>0.38</v>
      </c>
      <c r="R73" s="197">
        <v>0.74</v>
      </c>
      <c r="S73" s="197">
        <v>0.46</v>
      </c>
      <c r="T73" s="197">
        <v>0</v>
      </c>
      <c r="U73" s="197">
        <v>2.35</v>
      </c>
      <c r="V73" s="197">
        <v>0</v>
      </c>
      <c r="W73" s="197">
        <v>0</v>
      </c>
      <c r="X73" s="197">
        <v>2.56</v>
      </c>
      <c r="Y73" s="197">
        <v>511.74</v>
      </c>
      <c r="Z73" s="197">
        <v>4.7</v>
      </c>
      <c r="AA73" s="197">
        <v>1.56</v>
      </c>
      <c r="AB73" s="197">
        <v>0</v>
      </c>
      <c r="AC73" s="197">
        <v>20.27</v>
      </c>
      <c r="AD73" s="197">
        <v>0</v>
      </c>
      <c r="AE73" s="197">
        <v>0</v>
      </c>
      <c r="AF73" s="197">
        <v>0</v>
      </c>
      <c r="AG73" s="197">
        <v>0</v>
      </c>
      <c r="AH73" s="197">
        <v>0</v>
      </c>
      <c r="AI73" s="197">
        <v>50.92</v>
      </c>
      <c r="AJ73" s="197">
        <v>0</v>
      </c>
      <c r="AK73" s="197">
        <v>0.65</v>
      </c>
      <c r="AL73" s="197">
        <v>0</v>
      </c>
      <c r="AM73" s="197">
        <v>34.24</v>
      </c>
      <c r="AN73" s="197">
        <v>0</v>
      </c>
      <c r="AO73" s="197">
        <v>258.38</v>
      </c>
      <c r="AP73" s="197">
        <v>0</v>
      </c>
    </row>
    <row r="74" spans="1:42">
      <c r="A74" t="s">
        <v>116</v>
      </c>
      <c r="B74" s="197">
        <v>0</v>
      </c>
      <c r="C74" s="197">
        <v>19.37</v>
      </c>
      <c r="D74" s="197">
        <v>0</v>
      </c>
      <c r="E74" s="197">
        <v>0</v>
      </c>
      <c r="F74" s="197">
        <v>30.43</v>
      </c>
      <c r="G74" s="197">
        <v>0</v>
      </c>
      <c r="H74" s="197">
        <v>0</v>
      </c>
      <c r="I74" s="197">
        <v>38.51</v>
      </c>
      <c r="J74" s="197">
        <v>0</v>
      </c>
      <c r="K74" s="197">
        <v>72.510000000000005</v>
      </c>
      <c r="L74" s="197">
        <v>11.04</v>
      </c>
      <c r="M74" s="197">
        <v>2.52</v>
      </c>
      <c r="N74" s="197">
        <v>2.0499999999999998</v>
      </c>
      <c r="O74" s="197">
        <v>2.9</v>
      </c>
      <c r="P74" s="197">
        <v>0.59</v>
      </c>
      <c r="Q74" s="197">
        <v>0.38</v>
      </c>
      <c r="R74" s="197">
        <v>0.74</v>
      </c>
      <c r="S74" s="197">
        <v>0.46</v>
      </c>
      <c r="T74" s="197">
        <v>0</v>
      </c>
      <c r="U74" s="197">
        <v>2.35</v>
      </c>
      <c r="V74" s="197">
        <v>0</v>
      </c>
      <c r="W74" s="197">
        <v>0</v>
      </c>
      <c r="X74" s="197">
        <v>2.56</v>
      </c>
      <c r="Y74" s="197">
        <v>511.74</v>
      </c>
      <c r="Z74" s="197">
        <v>4.7</v>
      </c>
      <c r="AA74" s="197">
        <v>1.56</v>
      </c>
      <c r="AB74" s="197">
        <v>0</v>
      </c>
      <c r="AC74" s="197">
        <v>20.27</v>
      </c>
      <c r="AD74" s="197">
        <v>0</v>
      </c>
      <c r="AE74" s="197">
        <v>0</v>
      </c>
      <c r="AF74" s="197">
        <v>0</v>
      </c>
      <c r="AG74" s="197">
        <v>0</v>
      </c>
      <c r="AH74" s="197">
        <v>0</v>
      </c>
      <c r="AI74" s="197">
        <v>50.92</v>
      </c>
      <c r="AJ74" s="197">
        <v>0</v>
      </c>
      <c r="AK74" s="197">
        <v>0</v>
      </c>
      <c r="AL74" s="197">
        <v>0</v>
      </c>
      <c r="AM74" s="197">
        <v>34.24</v>
      </c>
      <c r="AN74" s="197">
        <v>0</v>
      </c>
      <c r="AO74" s="197">
        <v>258.38</v>
      </c>
      <c r="AP74" s="197">
        <v>0</v>
      </c>
    </row>
    <row r="75" spans="1:42">
      <c r="A75" t="s">
        <v>117</v>
      </c>
      <c r="B75" s="197">
        <v>0</v>
      </c>
      <c r="C75" s="197">
        <v>19.37</v>
      </c>
      <c r="D75" s="197">
        <v>0</v>
      </c>
      <c r="E75" s="197">
        <v>0</v>
      </c>
      <c r="F75" s="197">
        <v>30.43</v>
      </c>
      <c r="G75" s="197">
        <v>0</v>
      </c>
      <c r="H75" s="197">
        <v>0</v>
      </c>
      <c r="I75" s="197">
        <v>38.51</v>
      </c>
      <c r="J75" s="197">
        <v>0</v>
      </c>
      <c r="K75" s="197">
        <v>109.02</v>
      </c>
      <c r="L75" s="197">
        <v>11.04</v>
      </c>
      <c r="M75" s="197">
        <v>2.52</v>
      </c>
      <c r="N75" s="197">
        <v>2.0499999999999998</v>
      </c>
      <c r="O75" s="197">
        <v>2.9</v>
      </c>
      <c r="P75" s="197">
        <v>0.52</v>
      </c>
      <c r="Q75" s="197">
        <v>0.38</v>
      </c>
      <c r="R75" s="197">
        <v>0.74</v>
      </c>
      <c r="S75" s="197">
        <v>0.46</v>
      </c>
      <c r="T75" s="197">
        <v>0</v>
      </c>
      <c r="U75" s="197">
        <v>2.35</v>
      </c>
      <c r="V75" s="197">
        <v>0</v>
      </c>
      <c r="W75" s="197">
        <v>0</v>
      </c>
      <c r="X75" s="197">
        <v>2.56</v>
      </c>
      <c r="Y75" s="197">
        <v>511.74</v>
      </c>
      <c r="Z75" s="197">
        <v>4.7</v>
      </c>
      <c r="AA75" s="197">
        <v>1.56</v>
      </c>
      <c r="AB75" s="197">
        <v>0</v>
      </c>
      <c r="AC75" s="197">
        <v>20.27</v>
      </c>
      <c r="AD75" s="197">
        <v>0</v>
      </c>
      <c r="AE75" s="197">
        <v>0</v>
      </c>
      <c r="AF75" s="197">
        <v>0</v>
      </c>
      <c r="AG75" s="197">
        <v>0</v>
      </c>
      <c r="AH75" s="197">
        <v>0</v>
      </c>
      <c r="AI75" s="197">
        <v>52.05</v>
      </c>
      <c r="AJ75" s="197">
        <v>0</v>
      </c>
      <c r="AK75" s="197">
        <v>0</v>
      </c>
      <c r="AL75" s="197">
        <v>0</v>
      </c>
      <c r="AM75" s="197">
        <v>34.24</v>
      </c>
      <c r="AN75" s="197">
        <v>0</v>
      </c>
      <c r="AO75" s="197">
        <v>258.38</v>
      </c>
      <c r="AP75" s="197">
        <v>0</v>
      </c>
    </row>
    <row r="76" spans="1:42">
      <c r="A76" t="s">
        <v>118</v>
      </c>
      <c r="B76" s="197">
        <v>0</v>
      </c>
      <c r="C76" s="197">
        <v>19.37</v>
      </c>
      <c r="D76" s="197">
        <v>0</v>
      </c>
      <c r="E76" s="197">
        <v>0</v>
      </c>
      <c r="F76" s="197">
        <v>30.43</v>
      </c>
      <c r="G76" s="197">
        <v>0</v>
      </c>
      <c r="H76" s="197">
        <v>0</v>
      </c>
      <c r="I76" s="197">
        <v>38.51</v>
      </c>
      <c r="J76" s="197">
        <v>0</v>
      </c>
      <c r="K76" s="197">
        <v>97.6</v>
      </c>
      <c r="L76" s="197">
        <v>11.04</v>
      </c>
      <c r="M76" s="197">
        <v>2.52</v>
      </c>
      <c r="N76" s="197">
        <v>2.0499999999999998</v>
      </c>
      <c r="O76" s="197">
        <v>2.9</v>
      </c>
      <c r="P76" s="197">
        <v>0.52</v>
      </c>
      <c r="Q76" s="197">
        <v>0.38</v>
      </c>
      <c r="R76" s="197">
        <v>0.74</v>
      </c>
      <c r="S76" s="197">
        <v>0.46</v>
      </c>
      <c r="T76" s="197">
        <v>0</v>
      </c>
      <c r="U76" s="197">
        <v>2.35</v>
      </c>
      <c r="V76" s="197">
        <v>0</v>
      </c>
      <c r="W76" s="197">
        <v>0</v>
      </c>
      <c r="X76" s="197">
        <v>2.56</v>
      </c>
      <c r="Y76" s="197">
        <v>511.74</v>
      </c>
      <c r="Z76" s="197">
        <v>4.7</v>
      </c>
      <c r="AA76" s="197">
        <v>1.56</v>
      </c>
      <c r="AB76" s="197">
        <v>0</v>
      </c>
      <c r="AC76" s="197">
        <v>20.27</v>
      </c>
      <c r="AD76" s="197">
        <v>0</v>
      </c>
      <c r="AE76" s="197">
        <v>0</v>
      </c>
      <c r="AF76" s="197">
        <v>0</v>
      </c>
      <c r="AG76" s="197">
        <v>0</v>
      </c>
      <c r="AH76" s="197">
        <v>0</v>
      </c>
      <c r="AI76" s="197">
        <v>52.05</v>
      </c>
      <c r="AJ76" s="197">
        <v>0</v>
      </c>
      <c r="AK76" s="197">
        <v>0.32</v>
      </c>
      <c r="AL76" s="197">
        <v>0</v>
      </c>
      <c r="AM76" s="197">
        <v>34.24</v>
      </c>
      <c r="AN76" s="197">
        <v>0</v>
      </c>
      <c r="AO76" s="197">
        <v>258.38</v>
      </c>
      <c r="AP76" s="197">
        <v>0</v>
      </c>
    </row>
    <row r="77" spans="1:42">
      <c r="A77" t="s">
        <v>119</v>
      </c>
      <c r="B77" s="197">
        <v>0</v>
      </c>
      <c r="C77" s="197">
        <v>19.37</v>
      </c>
      <c r="D77" s="197">
        <v>0</v>
      </c>
      <c r="E77" s="197">
        <v>0</v>
      </c>
      <c r="F77" s="197">
        <v>30.43</v>
      </c>
      <c r="G77" s="197">
        <v>0</v>
      </c>
      <c r="H77" s="197">
        <v>0</v>
      </c>
      <c r="I77" s="197">
        <v>38.51</v>
      </c>
      <c r="J77" s="197">
        <v>0</v>
      </c>
      <c r="K77" s="197">
        <v>131.25</v>
      </c>
      <c r="L77" s="197">
        <v>11.04</v>
      </c>
      <c r="M77" s="197">
        <v>2.52</v>
      </c>
      <c r="N77" s="197">
        <v>2.0499999999999998</v>
      </c>
      <c r="O77" s="197">
        <v>2.9</v>
      </c>
      <c r="P77" s="197">
        <v>0.52</v>
      </c>
      <c r="Q77" s="197">
        <v>0.38</v>
      </c>
      <c r="R77" s="197">
        <v>0.74</v>
      </c>
      <c r="S77" s="197">
        <v>0.46</v>
      </c>
      <c r="T77" s="197">
        <v>0</v>
      </c>
      <c r="U77" s="197">
        <v>2.35</v>
      </c>
      <c r="V77" s="197">
        <v>0</v>
      </c>
      <c r="W77" s="197">
        <v>0</v>
      </c>
      <c r="X77" s="197">
        <v>2.56</v>
      </c>
      <c r="Y77" s="197">
        <v>511.74</v>
      </c>
      <c r="Z77" s="197">
        <v>4.7</v>
      </c>
      <c r="AA77" s="197">
        <v>1.56</v>
      </c>
      <c r="AB77" s="197">
        <v>0</v>
      </c>
      <c r="AC77" s="197">
        <v>20.27</v>
      </c>
      <c r="AD77" s="197">
        <v>0</v>
      </c>
      <c r="AE77" s="197">
        <v>0</v>
      </c>
      <c r="AF77" s="197">
        <v>0</v>
      </c>
      <c r="AG77" s="197">
        <v>0</v>
      </c>
      <c r="AH77" s="197">
        <v>0</v>
      </c>
      <c r="AI77" s="197">
        <v>52.05</v>
      </c>
      <c r="AJ77" s="197">
        <v>0</v>
      </c>
      <c r="AK77" s="197">
        <v>0.32</v>
      </c>
      <c r="AL77" s="197">
        <v>0</v>
      </c>
      <c r="AM77" s="197">
        <v>34.24</v>
      </c>
      <c r="AN77" s="197">
        <v>0</v>
      </c>
      <c r="AO77" s="197">
        <v>258.38</v>
      </c>
      <c r="AP77" s="197">
        <v>0</v>
      </c>
    </row>
    <row r="78" spans="1:42">
      <c r="A78" t="s">
        <v>120</v>
      </c>
      <c r="B78" s="197">
        <v>0</v>
      </c>
      <c r="C78" s="197">
        <v>19.37</v>
      </c>
      <c r="D78" s="197">
        <v>0</v>
      </c>
      <c r="E78" s="197">
        <v>0</v>
      </c>
      <c r="F78" s="197">
        <v>30.43</v>
      </c>
      <c r="G78" s="197">
        <v>0</v>
      </c>
      <c r="H78" s="197">
        <v>0</v>
      </c>
      <c r="I78" s="197">
        <v>38.51</v>
      </c>
      <c r="J78" s="197">
        <v>0</v>
      </c>
      <c r="K78" s="197">
        <v>48.64</v>
      </c>
      <c r="L78" s="197">
        <v>11.04</v>
      </c>
      <c r="M78" s="197">
        <v>2.52</v>
      </c>
      <c r="N78" s="197">
        <v>2.0499999999999998</v>
      </c>
      <c r="O78" s="197">
        <v>2.9</v>
      </c>
      <c r="P78" s="197">
        <v>0.52</v>
      </c>
      <c r="Q78" s="197">
        <v>0.38</v>
      </c>
      <c r="R78" s="197">
        <v>0.74</v>
      </c>
      <c r="S78" s="197">
        <v>0.46</v>
      </c>
      <c r="T78" s="197">
        <v>0</v>
      </c>
      <c r="U78" s="197">
        <v>2.35</v>
      </c>
      <c r="V78" s="197">
        <v>0</v>
      </c>
      <c r="W78" s="197">
        <v>0</v>
      </c>
      <c r="X78" s="197">
        <v>2.56</v>
      </c>
      <c r="Y78" s="197">
        <v>511.74</v>
      </c>
      <c r="Z78" s="197">
        <v>4.7</v>
      </c>
      <c r="AA78" s="197">
        <v>1.56</v>
      </c>
      <c r="AB78" s="197">
        <v>0</v>
      </c>
      <c r="AC78" s="197">
        <v>25.02</v>
      </c>
      <c r="AD78" s="197">
        <v>0</v>
      </c>
      <c r="AE78" s="197">
        <v>0</v>
      </c>
      <c r="AF78" s="197">
        <v>0</v>
      </c>
      <c r="AG78" s="197">
        <v>0.26</v>
      </c>
      <c r="AH78" s="197">
        <v>0</v>
      </c>
      <c r="AI78" s="197">
        <v>52.05</v>
      </c>
      <c r="AJ78" s="197">
        <v>0</v>
      </c>
      <c r="AK78" s="197">
        <v>0.32</v>
      </c>
      <c r="AL78" s="197">
        <v>0</v>
      </c>
      <c r="AM78" s="197">
        <v>34.24</v>
      </c>
      <c r="AN78" s="197">
        <v>0</v>
      </c>
      <c r="AO78" s="197">
        <v>258.38</v>
      </c>
      <c r="AP78" s="197">
        <v>0</v>
      </c>
    </row>
    <row r="79" spans="1:42">
      <c r="A79" t="s">
        <v>121</v>
      </c>
      <c r="B79" s="197">
        <v>0</v>
      </c>
      <c r="C79" s="197">
        <v>19.46</v>
      </c>
      <c r="D79" s="197">
        <v>0</v>
      </c>
      <c r="E79" s="197">
        <v>0</v>
      </c>
      <c r="F79" s="197">
        <v>30.43</v>
      </c>
      <c r="G79" s="197">
        <v>0</v>
      </c>
      <c r="H79" s="197">
        <v>0</v>
      </c>
      <c r="I79" s="197">
        <v>38.51</v>
      </c>
      <c r="J79" s="197">
        <v>0</v>
      </c>
      <c r="K79" s="197">
        <v>61.07</v>
      </c>
      <c r="L79" s="197">
        <v>11.04</v>
      </c>
      <c r="M79" s="197">
        <v>2.52</v>
      </c>
      <c r="N79" s="197">
        <v>2.0499999999999998</v>
      </c>
      <c r="O79" s="197">
        <v>2.9</v>
      </c>
      <c r="P79" s="197">
        <v>0.52</v>
      </c>
      <c r="Q79" s="197">
        <v>0.38</v>
      </c>
      <c r="R79" s="197">
        <v>0.74</v>
      </c>
      <c r="S79" s="197">
        <v>0.46</v>
      </c>
      <c r="T79" s="197">
        <v>0</v>
      </c>
      <c r="U79" s="197">
        <v>2.35</v>
      </c>
      <c r="V79" s="197">
        <v>0</v>
      </c>
      <c r="W79" s="197">
        <v>0</v>
      </c>
      <c r="X79" s="197">
        <v>2.56</v>
      </c>
      <c r="Y79" s="197">
        <v>511.74</v>
      </c>
      <c r="Z79" s="197">
        <v>4.7</v>
      </c>
      <c r="AA79" s="197">
        <v>1.56</v>
      </c>
      <c r="AB79" s="197">
        <v>0</v>
      </c>
      <c r="AC79" s="197">
        <v>20.27</v>
      </c>
      <c r="AD79" s="197">
        <v>0</v>
      </c>
      <c r="AE79" s="197">
        <v>0</v>
      </c>
      <c r="AF79" s="197">
        <v>0</v>
      </c>
      <c r="AG79" s="197">
        <v>0</v>
      </c>
      <c r="AH79" s="197">
        <v>0</v>
      </c>
      <c r="AI79" s="197">
        <v>52.05</v>
      </c>
      <c r="AJ79" s="197">
        <v>0</v>
      </c>
      <c r="AK79" s="197">
        <v>3.2</v>
      </c>
      <c r="AL79" s="197">
        <v>0</v>
      </c>
      <c r="AM79" s="197">
        <v>34.24</v>
      </c>
      <c r="AN79" s="197">
        <v>0</v>
      </c>
      <c r="AO79" s="197">
        <v>258.38</v>
      </c>
      <c r="AP79" s="197">
        <v>0</v>
      </c>
    </row>
    <row r="80" spans="1:42">
      <c r="A80" t="s">
        <v>122</v>
      </c>
      <c r="B80" s="197">
        <v>0</v>
      </c>
      <c r="C80" s="197">
        <v>19.46</v>
      </c>
      <c r="D80" s="197">
        <v>0</v>
      </c>
      <c r="E80" s="197">
        <v>0</v>
      </c>
      <c r="F80" s="197">
        <v>30.43</v>
      </c>
      <c r="G80" s="197">
        <v>0</v>
      </c>
      <c r="H80" s="197">
        <v>0</v>
      </c>
      <c r="I80" s="197">
        <v>38.99</v>
      </c>
      <c r="J80" s="197">
        <v>0</v>
      </c>
      <c r="K80" s="197">
        <v>89.87</v>
      </c>
      <c r="L80" s="197">
        <v>11.04</v>
      </c>
      <c r="M80" s="197">
        <v>2.52</v>
      </c>
      <c r="N80" s="197">
        <v>2.0499999999999998</v>
      </c>
      <c r="O80" s="197">
        <v>2.9</v>
      </c>
      <c r="P80" s="197">
        <v>0.52</v>
      </c>
      <c r="Q80" s="197">
        <v>0.38</v>
      </c>
      <c r="R80" s="197">
        <v>0.74</v>
      </c>
      <c r="S80" s="197">
        <v>0.46</v>
      </c>
      <c r="T80" s="197">
        <v>0</v>
      </c>
      <c r="U80" s="197">
        <v>2.35</v>
      </c>
      <c r="V80" s="197">
        <v>0</v>
      </c>
      <c r="W80" s="197">
        <v>0</v>
      </c>
      <c r="X80" s="197">
        <v>2.56</v>
      </c>
      <c r="Y80" s="197">
        <v>511.74</v>
      </c>
      <c r="Z80" s="197">
        <v>4.7</v>
      </c>
      <c r="AA80" s="197">
        <v>1.56</v>
      </c>
      <c r="AB80" s="197">
        <v>0</v>
      </c>
      <c r="AC80" s="197">
        <v>20.27</v>
      </c>
      <c r="AD80" s="197">
        <v>0</v>
      </c>
      <c r="AE80" s="197">
        <v>0</v>
      </c>
      <c r="AF80" s="197">
        <v>0</v>
      </c>
      <c r="AG80" s="197">
        <v>0</v>
      </c>
      <c r="AH80" s="197">
        <v>0</v>
      </c>
      <c r="AI80" s="197">
        <v>52.05</v>
      </c>
      <c r="AJ80" s="197">
        <v>0</v>
      </c>
      <c r="AK80" s="197">
        <v>1.62</v>
      </c>
      <c r="AL80" s="197">
        <v>0</v>
      </c>
      <c r="AM80" s="197">
        <v>34.24</v>
      </c>
      <c r="AN80" s="197">
        <v>0</v>
      </c>
      <c r="AO80" s="197">
        <v>258.38</v>
      </c>
      <c r="AP80" s="197">
        <v>0</v>
      </c>
    </row>
    <row r="81" spans="1:42">
      <c r="A81" t="s">
        <v>123</v>
      </c>
      <c r="B81" s="197">
        <v>0</v>
      </c>
      <c r="C81" s="197">
        <v>19.46</v>
      </c>
      <c r="D81" s="197">
        <v>0</v>
      </c>
      <c r="E81" s="197">
        <v>0</v>
      </c>
      <c r="F81" s="197">
        <v>30.43</v>
      </c>
      <c r="G81" s="197">
        <v>0</v>
      </c>
      <c r="H81" s="197">
        <v>0</v>
      </c>
      <c r="I81" s="197">
        <v>38.99</v>
      </c>
      <c r="J81" s="197">
        <v>0</v>
      </c>
      <c r="K81" s="197">
        <v>77.19</v>
      </c>
      <c r="L81" s="197">
        <v>11.04</v>
      </c>
      <c r="M81" s="197">
        <v>2.52</v>
      </c>
      <c r="N81" s="197">
        <v>2.0499999999999998</v>
      </c>
      <c r="O81" s="197">
        <v>2.9</v>
      </c>
      <c r="P81" s="197">
        <v>0.52</v>
      </c>
      <c r="Q81" s="197">
        <v>0.38</v>
      </c>
      <c r="R81" s="197">
        <v>0.74</v>
      </c>
      <c r="S81" s="197">
        <v>0.46</v>
      </c>
      <c r="T81" s="197">
        <v>0</v>
      </c>
      <c r="U81" s="197">
        <v>2.35</v>
      </c>
      <c r="V81" s="197">
        <v>0</v>
      </c>
      <c r="W81" s="197">
        <v>0</v>
      </c>
      <c r="X81" s="197">
        <v>2.56</v>
      </c>
      <c r="Y81" s="197">
        <v>511.74</v>
      </c>
      <c r="Z81" s="197">
        <v>4.7</v>
      </c>
      <c r="AA81" s="197">
        <v>1.56</v>
      </c>
      <c r="AB81" s="197">
        <v>0</v>
      </c>
      <c r="AC81" s="197">
        <v>20.27</v>
      </c>
      <c r="AD81" s="197">
        <v>0</v>
      </c>
      <c r="AE81" s="197">
        <v>0</v>
      </c>
      <c r="AF81" s="197">
        <v>0</v>
      </c>
      <c r="AG81" s="197">
        <v>0</v>
      </c>
      <c r="AH81" s="197">
        <v>0</v>
      </c>
      <c r="AI81" s="197">
        <v>52.05</v>
      </c>
      <c r="AJ81" s="197">
        <v>0</v>
      </c>
      <c r="AK81" s="197">
        <v>1.94</v>
      </c>
      <c r="AL81" s="197">
        <v>0</v>
      </c>
      <c r="AM81" s="197">
        <v>34.24</v>
      </c>
      <c r="AN81" s="197">
        <v>0</v>
      </c>
      <c r="AO81" s="197">
        <v>258.38</v>
      </c>
      <c r="AP81" s="197">
        <v>0</v>
      </c>
    </row>
    <row r="82" spans="1:42">
      <c r="A82" t="s">
        <v>124</v>
      </c>
      <c r="B82" s="197">
        <v>0</v>
      </c>
      <c r="C82" s="197">
        <v>19.46</v>
      </c>
      <c r="D82" s="197">
        <v>0</v>
      </c>
      <c r="E82" s="197">
        <v>0</v>
      </c>
      <c r="F82" s="197">
        <v>30.43</v>
      </c>
      <c r="G82" s="197">
        <v>0</v>
      </c>
      <c r="H82" s="197">
        <v>0</v>
      </c>
      <c r="I82" s="197">
        <v>38.99</v>
      </c>
      <c r="J82" s="197">
        <v>0</v>
      </c>
      <c r="K82" s="197">
        <v>45.45</v>
      </c>
      <c r="L82" s="197">
        <v>11.04</v>
      </c>
      <c r="M82" s="197">
        <v>2.52</v>
      </c>
      <c r="N82" s="197">
        <v>2.0499999999999998</v>
      </c>
      <c r="O82" s="197">
        <v>2.9</v>
      </c>
      <c r="P82" s="197">
        <v>0.52</v>
      </c>
      <c r="Q82" s="197">
        <v>0.38</v>
      </c>
      <c r="R82" s="197">
        <v>0.74</v>
      </c>
      <c r="S82" s="197">
        <v>0.46</v>
      </c>
      <c r="T82" s="197">
        <v>0</v>
      </c>
      <c r="U82" s="197">
        <v>2.35</v>
      </c>
      <c r="V82" s="197">
        <v>0</v>
      </c>
      <c r="W82" s="197">
        <v>0</v>
      </c>
      <c r="X82" s="197">
        <v>2.56</v>
      </c>
      <c r="Y82" s="197">
        <v>511.74</v>
      </c>
      <c r="Z82" s="197">
        <v>4.7</v>
      </c>
      <c r="AA82" s="197">
        <v>1.56</v>
      </c>
      <c r="AB82" s="197">
        <v>0</v>
      </c>
      <c r="AC82" s="197">
        <v>20.27</v>
      </c>
      <c r="AD82" s="197">
        <v>0</v>
      </c>
      <c r="AE82" s="197">
        <v>0</v>
      </c>
      <c r="AF82" s="197">
        <v>0</v>
      </c>
      <c r="AG82" s="197">
        <v>0.56999999999999995</v>
      </c>
      <c r="AH82" s="197">
        <v>0</v>
      </c>
      <c r="AI82" s="197">
        <v>52.05</v>
      </c>
      <c r="AJ82" s="197">
        <v>0</v>
      </c>
      <c r="AK82" s="197">
        <v>1.94</v>
      </c>
      <c r="AL82" s="197">
        <v>0</v>
      </c>
      <c r="AM82" s="197">
        <v>34.24</v>
      </c>
      <c r="AN82" s="197">
        <v>0</v>
      </c>
      <c r="AO82" s="197">
        <v>258.38</v>
      </c>
      <c r="AP82" s="197">
        <v>0</v>
      </c>
    </row>
    <row r="83" spans="1:42">
      <c r="A83" t="s">
        <v>125</v>
      </c>
      <c r="B83" s="197">
        <v>0</v>
      </c>
      <c r="C83" s="197">
        <v>19.46</v>
      </c>
      <c r="D83" s="197">
        <v>0</v>
      </c>
      <c r="E83" s="197">
        <v>0</v>
      </c>
      <c r="F83" s="197">
        <v>30.43</v>
      </c>
      <c r="G83" s="197">
        <v>0</v>
      </c>
      <c r="H83" s="197">
        <v>0</v>
      </c>
      <c r="I83" s="197">
        <v>38.99</v>
      </c>
      <c r="J83" s="197">
        <v>0</v>
      </c>
      <c r="K83" s="197">
        <v>78.89</v>
      </c>
      <c r="L83" s="197">
        <v>11.04</v>
      </c>
      <c r="M83" s="197">
        <v>2.52</v>
      </c>
      <c r="N83" s="197">
        <v>2.0499999999999998</v>
      </c>
      <c r="O83" s="197">
        <v>2.9</v>
      </c>
      <c r="P83" s="197">
        <v>0.52</v>
      </c>
      <c r="Q83" s="197">
        <v>0.38</v>
      </c>
      <c r="R83" s="197">
        <v>0.74</v>
      </c>
      <c r="S83" s="197">
        <v>0.46</v>
      </c>
      <c r="T83" s="197">
        <v>0</v>
      </c>
      <c r="U83" s="197">
        <v>2.35</v>
      </c>
      <c r="V83" s="197">
        <v>0</v>
      </c>
      <c r="W83" s="197">
        <v>0</v>
      </c>
      <c r="X83" s="197">
        <v>2.56</v>
      </c>
      <c r="Y83" s="197">
        <v>511.74</v>
      </c>
      <c r="Z83" s="197">
        <v>4.7</v>
      </c>
      <c r="AA83" s="197">
        <v>1.56</v>
      </c>
      <c r="AB83" s="197">
        <v>0</v>
      </c>
      <c r="AC83" s="197">
        <v>20.27</v>
      </c>
      <c r="AD83" s="197">
        <v>0</v>
      </c>
      <c r="AE83" s="197">
        <v>0</v>
      </c>
      <c r="AF83" s="197">
        <v>0</v>
      </c>
      <c r="AG83" s="197">
        <v>0</v>
      </c>
      <c r="AH83" s="197">
        <v>0</v>
      </c>
      <c r="AI83" s="197">
        <v>52.05</v>
      </c>
      <c r="AJ83" s="197">
        <v>0</v>
      </c>
      <c r="AK83" s="197">
        <v>2.2599999999999998</v>
      </c>
      <c r="AL83" s="197">
        <v>0</v>
      </c>
      <c r="AM83" s="197">
        <v>34.24</v>
      </c>
      <c r="AN83" s="197">
        <v>0</v>
      </c>
      <c r="AO83" s="197">
        <v>258.38</v>
      </c>
      <c r="AP83" s="197">
        <v>0</v>
      </c>
    </row>
    <row r="84" spans="1:42">
      <c r="A84" t="s">
        <v>126</v>
      </c>
      <c r="B84" s="197">
        <v>0</v>
      </c>
      <c r="C84" s="197">
        <v>19.46</v>
      </c>
      <c r="D84" s="197">
        <v>0</v>
      </c>
      <c r="E84" s="197">
        <v>0</v>
      </c>
      <c r="F84" s="197">
        <v>30.43</v>
      </c>
      <c r="G84" s="197">
        <v>0</v>
      </c>
      <c r="H84" s="197">
        <v>0</v>
      </c>
      <c r="I84" s="197">
        <v>38.99</v>
      </c>
      <c r="J84" s="197">
        <v>0</v>
      </c>
      <c r="K84" s="197">
        <v>32.94</v>
      </c>
      <c r="L84" s="197">
        <v>11.04</v>
      </c>
      <c r="M84" s="197">
        <v>2.52</v>
      </c>
      <c r="N84" s="197">
        <v>2.0499999999999998</v>
      </c>
      <c r="O84" s="197">
        <v>2.9</v>
      </c>
      <c r="P84" s="197">
        <v>0.52</v>
      </c>
      <c r="Q84" s="197">
        <v>0.38</v>
      </c>
      <c r="R84" s="197">
        <v>0.74</v>
      </c>
      <c r="S84" s="197">
        <v>0.46</v>
      </c>
      <c r="T84" s="197">
        <v>0</v>
      </c>
      <c r="U84" s="197">
        <v>2.35</v>
      </c>
      <c r="V84" s="197">
        <v>0</v>
      </c>
      <c r="W84" s="197">
        <v>0</v>
      </c>
      <c r="X84" s="197">
        <v>2.56</v>
      </c>
      <c r="Y84" s="197">
        <v>511.74</v>
      </c>
      <c r="Z84" s="197">
        <v>4.7</v>
      </c>
      <c r="AA84" s="197">
        <v>1.56</v>
      </c>
      <c r="AB84" s="197">
        <v>0</v>
      </c>
      <c r="AC84" s="197">
        <v>20.27</v>
      </c>
      <c r="AD84" s="197">
        <v>0</v>
      </c>
      <c r="AE84" s="197">
        <v>0</v>
      </c>
      <c r="AF84" s="197">
        <v>0</v>
      </c>
      <c r="AG84" s="197">
        <v>0</v>
      </c>
      <c r="AH84" s="197">
        <v>0</v>
      </c>
      <c r="AI84" s="197">
        <v>52.05</v>
      </c>
      <c r="AJ84" s="197">
        <v>0</v>
      </c>
      <c r="AK84" s="197">
        <v>2.2599999999999998</v>
      </c>
      <c r="AL84" s="197">
        <v>0</v>
      </c>
      <c r="AM84" s="197">
        <v>34.24</v>
      </c>
      <c r="AN84" s="197">
        <v>0</v>
      </c>
      <c r="AO84" s="197">
        <v>258.38</v>
      </c>
      <c r="AP84" s="197">
        <v>0</v>
      </c>
    </row>
    <row r="85" spans="1:42">
      <c r="A85" t="s">
        <v>127</v>
      </c>
      <c r="B85" s="197">
        <v>0</v>
      </c>
      <c r="C85" s="197">
        <v>19.46</v>
      </c>
      <c r="D85" s="197">
        <v>0</v>
      </c>
      <c r="E85" s="197">
        <v>0</v>
      </c>
      <c r="F85" s="197">
        <v>30.43</v>
      </c>
      <c r="G85" s="197">
        <v>0</v>
      </c>
      <c r="H85" s="197">
        <v>0</v>
      </c>
      <c r="I85" s="197">
        <v>38.99</v>
      </c>
      <c r="J85" s="197">
        <v>0</v>
      </c>
      <c r="K85" s="197">
        <v>63.05</v>
      </c>
      <c r="L85" s="197">
        <v>11.04</v>
      </c>
      <c r="M85" s="197">
        <v>2.52</v>
      </c>
      <c r="N85" s="197">
        <v>2.0499999999999998</v>
      </c>
      <c r="O85" s="197">
        <v>2.9</v>
      </c>
      <c r="P85" s="197">
        <v>0.52</v>
      </c>
      <c r="Q85" s="197">
        <v>0.38</v>
      </c>
      <c r="R85" s="197">
        <v>0.74</v>
      </c>
      <c r="S85" s="197">
        <v>0.46</v>
      </c>
      <c r="T85" s="197">
        <v>0</v>
      </c>
      <c r="U85" s="197">
        <v>2.35</v>
      </c>
      <c r="V85" s="197">
        <v>0</v>
      </c>
      <c r="W85" s="197">
        <v>0</v>
      </c>
      <c r="X85" s="197">
        <v>2.56</v>
      </c>
      <c r="Y85" s="197">
        <v>511.74</v>
      </c>
      <c r="Z85" s="197">
        <v>4.7</v>
      </c>
      <c r="AA85" s="197">
        <v>1.56</v>
      </c>
      <c r="AB85" s="197">
        <v>0</v>
      </c>
      <c r="AC85" s="197">
        <v>20.27</v>
      </c>
      <c r="AD85" s="197">
        <v>0</v>
      </c>
      <c r="AE85" s="197">
        <v>0</v>
      </c>
      <c r="AF85" s="197">
        <v>0</v>
      </c>
      <c r="AG85" s="197">
        <v>0</v>
      </c>
      <c r="AH85" s="197">
        <v>0</v>
      </c>
      <c r="AI85" s="197">
        <v>52.05</v>
      </c>
      <c r="AJ85" s="197">
        <v>0</v>
      </c>
      <c r="AK85" s="197">
        <v>3.51</v>
      </c>
      <c r="AL85" s="197">
        <v>0</v>
      </c>
      <c r="AM85" s="197">
        <v>34.24</v>
      </c>
      <c r="AN85" s="197">
        <v>0</v>
      </c>
      <c r="AO85" s="197">
        <v>258.38</v>
      </c>
      <c r="AP85" s="197">
        <v>0</v>
      </c>
    </row>
    <row r="86" spans="1:42">
      <c r="A86" t="s">
        <v>128</v>
      </c>
      <c r="B86" s="197">
        <v>0</v>
      </c>
      <c r="C86" s="197">
        <v>19.46</v>
      </c>
      <c r="D86" s="197">
        <v>0</v>
      </c>
      <c r="E86" s="197">
        <v>0</v>
      </c>
      <c r="F86" s="197">
        <v>30.43</v>
      </c>
      <c r="G86" s="197">
        <v>0</v>
      </c>
      <c r="H86" s="197">
        <v>0</v>
      </c>
      <c r="I86" s="197">
        <v>38.99</v>
      </c>
      <c r="J86" s="197">
        <v>0</v>
      </c>
      <c r="K86" s="197">
        <v>98.63</v>
      </c>
      <c r="L86" s="197">
        <v>11.04</v>
      </c>
      <c r="M86" s="197">
        <v>2.52</v>
      </c>
      <c r="N86" s="197">
        <v>2.0499999999999998</v>
      </c>
      <c r="O86" s="197">
        <v>2.9</v>
      </c>
      <c r="P86" s="197">
        <v>0.52</v>
      </c>
      <c r="Q86" s="197">
        <v>0.38</v>
      </c>
      <c r="R86" s="197">
        <v>0.74</v>
      </c>
      <c r="S86" s="197">
        <v>0.46</v>
      </c>
      <c r="T86" s="197">
        <v>0</v>
      </c>
      <c r="U86" s="197">
        <v>2.35</v>
      </c>
      <c r="V86" s="197">
        <v>0</v>
      </c>
      <c r="W86" s="197">
        <v>0</v>
      </c>
      <c r="X86" s="197">
        <v>2.56</v>
      </c>
      <c r="Y86" s="197">
        <v>511.74</v>
      </c>
      <c r="Z86" s="197">
        <v>4.7</v>
      </c>
      <c r="AA86" s="197">
        <v>1.56</v>
      </c>
      <c r="AB86" s="197">
        <v>0</v>
      </c>
      <c r="AC86" s="197">
        <v>20.27</v>
      </c>
      <c r="AD86" s="197">
        <v>0</v>
      </c>
      <c r="AE86" s="197">
        <v>0</v>
      </c>
      <c r="AF86" s="197">
        <v>0</v>
      </c>
      <c r="AG86" s="197">
        <v>0</v>
      </c>
      <c r="AH86" s="197">
        <v>0</v>
      </c>
      <c r="AI86" s="197">
        <v>52.05</v>
      </c>
      <c r="AJ86" s="197">
        <v>0</v>
      </c>
      <c r="AK86" s="197">
        <v>1.62</v>
      </c>
      <c r="AL86" s="197">
        <v>0</v>
      </c>
      <c r="AM86" s="197">
        <v>34.24</v>
      </c>
      <c r="AN86" s="197">
        <v>0</v>
      </c>
      <c r="AO86" s="197">
        <v>258.38</v>
      </c>
      <c r="AP86" s="197">
        <v>0</v>
      </c>
    </row>
    <row r="87" spans="1:42">
      <c r="A87" t="s">
        <v>129</v>
      </c>
      <c r="B87" s="197">
        <v>0</v>
      </c>
      <c r="C87" s="197">
        <v>19.46</v>
      </c>
      <c r="D87" s="197">
        <v>0</v>
      </c>
      <c r="E87" s="197">
        <v>0</v>
      </c>
      <c r="F87" s="197">
        <v>30.43</v>
      </c>
      <c r="G87" s="197">
        <v>0</v>
      </c>
      <c r="H87" s="197">
        <v>0</v>
      </c>
      <c r="I87" s="197">
        <v>38.99</v>
      </c>
      <c r="J87" s="197">
        <v>0</v>
      </c>
      <c r="K87" s="197">
        <v>67.930000000000007</v>
      </c>
      <c r="L87" s="197">
        <v>11.04</v>
      </c>
      <c r="M87" s="197">
        <v>2.52</v>
      </c>
      <c r="N87" s="197">
        <v>2.0499999999999998</v>
      </c>
      <c r="O87" s="197">
        <v>2.9</v>
      </c>
      <c r="P87" s="197">
        <v>0.52</v>
      </c>
      <c r="Q87" s="197">
        <v>0.37</v>
      </c>
      <c r="R87" s="197">
        <v>0.74</v>
      </c>
      <c r="S87" s="197">
        <v>0.44</v>
      </c>
      <c r="T87" s="197">
        <v>0</v>
      </c>
      <c r="U87" s="197">
        <v>2.35</v>
      </c>
      <c r="V87" s="197">
        <v>0</v>
      </c>
      <c r="W87" s="197">
        <v>0</v>
      </c>
      <c r="X87" s="197">
        <v>2.56</v>
      </c>
      <c r="Y87" s="197">
        <v>511.74</v>
      </c>
      <c r="Z87" s="197">
        <v>4.7</v>
      </c>
      <c r="AA87" s="197">
        <v>1.56</v>
      </c>
      <c r="AB87" s="197">
        <v>0</v>
      </c>
      <c r="AC87" s="197">
        <v>20.27</v>
      </c>
      <c r="AD87" s="197">
        <v>0</v>
      </c>
      <c r="AE87" s="197">
        <v>0</v>
      </c>
      <c r="AF87" s="197">
        <v>0</v>
      </c>
      <c r="AG87" s="197">
        <v>0</v>
      </c>
      <c r="AH87" s="197">
        <v>0</v>
      </c>
      <c r="AI87" s="197">
        <v>52.05</v>
      </c>
      <c r="AJ87" s="197">
        <v>0</v>
      </c>
      <c r="AK87" s="197">
        <v>1.62</v>
      </c>
      <c r="AL87" s="197">
        <v>0</v>
      </c>
      <c r="AM87" s="197">
        <v>34.24</v>
      </c>
      <c r="AN87" s="197">
        <v>0</v>
      </c>
      <c r="AO87" s="197">
        <v>258.38</v>
      </c>
      <c r="AP87" s="197">
        <v>0</v>
      </c>
    </row>
    <row r="88" spans="1:42">
      <c r="A88" t="s">
        <v>130</v>
      </c>
      <c r="B88" s="197">
        <v>0</v>
      </c>
      <c r="C88" s="197">
        <v>19.46</v>
      </c>
      <c r="D88" s="197">
        <v>0</v>
      </c>
      <c r="E88" s="197">
        <v>0</v>
      </c>
      <c r="F88" s="197">
        <v>30.43</v>
      </c>
      <c r="G88" s="197">
        <v>0</v>
      </c>
      <c r="H88" s="197">
        <v>0</v>
      </c>
      <c r="I88" s="197">
        <v>38.99</v>
      </c>
      <c r="J88" s="197">
        <v>0</v>
      </c>
      <c r="K88" s="197">
        <v>40.49</v>
      </c>
      <c r="L88" s="197">
        <v>11.04</v>
      </c>
      <c r="M88" s="197">
        <v>2.52</v>
      </c>
      <c r="N88" s="197">
        <v>2.0499999999999998</v>
      </c>
      <c r="O88" s="197">
        <v>2.9</v>
      </c>
      <c r="P88" s="197">
        <v>0.52</v>
      </c>
      <c r="Q88" s="197">
        <v>0.37</v>
      </c>
      <c r="R88" s="197">
        <v>0.74</v>
      </c>
      <c r="S88" s="197">
        <v>0.44</v>
      </c>
      <c r="T88" s="197">
        <v>0</v>
      </c>
      <c r="U88" s="197">
        <v>2.35</v>
      </c>
      <c r="V88" s="197">
        <v>0</v>
      </c>
      <c r="W88" s="197">
        <v>0</v>
      </c>
      <c r="X88" s="197">
        <v>2.56</v>
      </c>
      <c r="Y88" s="197">
        <v>511.74</v>
      </c>
      <c r="Z88" s="197">
        <v>4.7</v>
      </c>
      <c r="AA88" s="197">
        <v>1.57</v>
      </c>
      <c r="AB88" s="197">
        <v>0</v>
      </c>
      <c r="AC88" s="197">
        <v>20.27</v>
      </c>
      <c r="AD88" s="197">
        <v>0</v>
      </c>
      <c r="AE88" s="197">
        <v>0</v>
      </c>
      <c r="AF88" s="197">
        <v>0</v>
      </c>
      <c r="AG88" s="197">
        <v>0</v>
      </c>
      <c r="AH88" s="197">
        <v>0</v>
      </c>
      <c r="AI88" s="197">
        <v>52.05</v>
      </c>
      <c r="AJ88" s="197">
        <v>0</v>
      </c>
      <c r="AK88" s="197">
        <v>1.3</v>
      </c>
      <c r="AL88" s="197">
        <v>0</v>
      </c>
      <c r="AM88" s="197">
        <v>34.24</v>
      </c>
      <c r="AN88" s="197">
        <v>0</v>
      </c>
      <c r="AO88" s="197">
        <v>258.38</v>
      </c>
      <c r="AP88" s="197">
        <v>0</v>
      </c>
    </row>
    <row r="89" spans="1:42">
      <c r="A89" t="s">
        <v>131</v>
      </c>
      <c r="B89" s="197">
        <v>0</v>
      </c>
      <c r="C89" s="197">
        <v>19.46</v>
      </c>
      <c r="D89" s="197">
        <v>0</v>
      </c>
      <c r="E89" s="197">
        <v>0</v>
      </c>
      <c r="F89" s="197">
        <v>30.43</v>
      </c>
      <c r="G89" s="197">
        <v>0</v>
      </c>
      <c r="H89" s="197">
        <v>0</v>
      </c>
      <c r="I89" s="197">
        <v>38.99</v>
      </c>
      <c r="J89" s="197">
        <v>0</v>
      </c>
      <c r="K89" s="197">
        <v>51.57</v>
      </c>
      <c r="L89" s="197">
        <v>11.04</v>
      </c>
      <c r="M89" s="197">
        <v>2.52</v>
      </c>
      <c r="N89" s="197">
        <v>2.0499999999999998</v>
      </c>
      <c r="O89" s="197">
        <v>2.9</v>
      </c>
      <c r="P89" s="197">
        <v>0.52</v>
      </c>
      <c r="Q89" s="197">
        <v>0.37</v>
      </c>
      <c r="R89" s="197">
        <v>0.74</v>
      </c>
      <c r="S89" s="197">
        <v>0.46</v>
      </c>
      <c r="T89" s="197">
        <v>0</v>
      </c>
      <c r="U89" s="197">
        <v>2.35</v>
      </c>
      <c r="V89" s="197">
        <v>0</v>
      </c>
      <c r="W89" s="197">
        <v>0</v>
      </c>
      <c r="X89" s="197">
        <v>2.56</v>
      </c>
      <c r="Y89" s="197">
        <v>511.74</v>
      </c>
      <c r="Z89" s="197">
        <v>4.7</v>
      </c>
      <c r="AA89" s="197">
        <v>1.57</v>
      </c>
      <c r="AB89" s="197">
        <v>0</v>
      </c>
      <c r="AC89" s="197">
        <v>20.27</v>
      </c>
      <c r="AD89" s="197">
        <v>0</v>
      </c>
      <c r="AE89" s="197">
        <v>0</v>
      </c>
      <c r="AF89" s="197">
        <v>0</v>
      </c>
      <c r="AG89" s="197">
        <v>0</v>
      </c>
      <c r="AH89" s="197">
        <v>0</v>
      </c>
      <c r="AI89" s="197">
        <v>52.05</v>
      </c>
      <c r="AJ89" s="197">
        <v>0</v>
      </c>
      <c r="AK89" s="197">
        <v>0</v>
      </c>
      <c r="AL89" s="197">
        <v>0</v>
      </c>
      <c r="AM89" s="197">
        <v>34.24</v>
      </c>
      <c r="AN89" s="197">
        <v>0</v>
      </c>
      <c r="AO89" s="197">
        <v>258.38</v>
      </c>
      <c r="AP89" s="197">
        <v>0</v>
      </c>
    </row>
    <row r="90" spans="1:42">
      <c r="A90" t="s">
        <v>132</v>
      </c>
      <c r="B90" s="197">
        <v>0</v>
      </c>
      <c r="C90" s="197">
        <v>19.46</v>
      </c>
      <c r="D90" s="197">
        <v>0</v>
      </c>
      <c r="E90" s="197">
        <v>0</v>
      </c>
      <c r="F90" s="197">
        <v>30.43</v>
      </c>
      <c r="G90" s="197">
        <v>0</v>
      </c>
      <c r="H90" s="197">
        <v>0</v>
      </c>
      <c r="I90" s="197">
        <v>38.99</v>
      </c>
      <c r="J90" s="197">
        <v>0</v>
      </c>
      <c r="K90" s="197">
        <v>21.58</v>
      </c>
      <c r="L90" s="197">
        <v>11.04</v>
      </c>
      <c r="M90" s="197">
        <v>2.52</v>
      </c>
      <c r="N90" s="197">
        <v>2.0499999999999998</v>
      </c>
      <c r="O90" s="197">
        <v>2.9</v>
      </c>
      <c r="P90" s="197">
        <v>0.52</v>
      </c>
      <c r="Q90" s="197">
        <v>0.37</v>
      </c>
      <c r="R90" s="197">
        <v>0.74</v>
      </c>
      <c r="S90" s="197">
        <v>0.46</v>
      </c>
      <c r="T90" s="197">
        <v>0</v>
      </c>
      <c r="U90" s="197">
        <v>2.35</v>
      </c>
      <c r="V90" s="197">
        <v>0</v>
      </c>
      <c r="W90" s="197">
        <v>0</v>
      </c>
      <c r="X90" s="197">
        <v>2.56</v>
      </c>
      <c r="Y90" s="197">
        <v>511.74</v>
      </c>
      <c r="Z90" s="197">
        <v>4.7</v>
      </c>
      <c r="AA90" s="197">
        <v>1.57</v>
      </c>
      <c r="AB90" s="197">
        <v>0</v>
      </c>
      <c r="AC90" s="197">
        <v>19.3</v>
      </c>
      <c r="AD90" s="197">
        <v>0</v>
      </c>
      <c r="AE90" s="197">
        <v>0</v>
      </c>
      <c r="AF90" s="197">
        <v>0</v>
      </c>
      <c r="AG90" s="197">
        <v>0</v>
      </c>
      <c r="AH90" s="197">
        <v>0</v>
      </c>
      <c r="AI90" s="197">
        <v>52.05</v>
      </c>
      <c r="AJ90" s="197">
        <v>0</v>
      </c>
      <c r="AK90" s="197">
        <v>0</v>
      </c>
      <c r="AL90" s="197">
        <v>0</v>
      </c>
      <c r="AM90" s="197">
        <v>34.24</v>
      </c>
      <c r="AN90" s="197">
        <v>0</v>
      </c>
      <c r="AO90" s="197">
        <v>258.38</v>
      </c>
      <c r="AP90" s="197">
        <v>0</v>
      </c>
    </row>
    <row r="91" spans="1:42">
      <c r="A91" t="s">
        <v>133</v>
      </c>
      <c r="B91" s="197">
        <v>0</v>
      </c>
      <c r="C91" s="197">
        <v>19.46</v>
      </c>
      <c r="D91" s="197">
        <v>0</v>
      </c>
      <c r="E91" s="197">
        <v>0</v>
      </c>
      <c r="F91" s="197">
        <v>30.43</v>
      </c>
      <c r="G91" s="197">
        <v>0</v>
      </c>
      <c r="H91" s="197">
        <v>0</v>
      </c>
      <c r="I91" s="197">
        <v>39.950000000000003</v>
      </c>
      <c r="J91" s="197">
        <v>0</v>
      </c>
      <c r="K91" s="197">
        <v>78.55</v>
      </c>
      <c r="L91" s="197">
        <v>11.04</v>
      </c>
      <c r="M91" s="197">
        <v>2.52</v>
      </c>
      <c r="N91" s="197">
        <v>2.0499999999999998</v>
      </c>
      <c r="O91" s="197">
        <v>2.9</v>
      </c>
      <c r="P91" s="197">
        <v>0.52</v>
      </c>
      <c r="Q91" s="197">
        <v>0.37</v>
      </c>
      <c r="R91" s="197">
        <v>0.74</v>
      </c>
      <c r="S91" s="197">
        <v>0.46</v>
      </c>
      <c r="T91" s="197">
        <v>0</v>
      </c>
      <c r="U91" s="197">
        <v>2.35</v>
      </c>
      <c r="V91" s="197">
        <v>0</v>
      </c>
      <c r="W91" s="197">
        <v>0</v>
      </c>
      <c r="X91" s="197">
        <v>2.56</v>
      </c>
      <c r="Y91" s="197">
        <v>511.74</v>
      </c>
      <c r="Z91" s="197">
        <v>4.7</v>
      </c>
      <c r="AA91" s="197">
        <v>1.57</v>
      </c>
      <c r="AB91" s="197">
        <v>0</v>
      </c>
      <c r="AC91" s="197">
        <v>19.3</v>
      </c>
      <c r="AD91" s="197">
        <v>0</v>
      </c>
      <c r="AE91" s="197">
        <v>0</v>
      </c>
      <c r="AF91" s="197">
        <v>0</v>
      </c>
      <c r="AG91" s="197">
        <v>0</v>
      </c>
      <c r="AH91" s="197">
        <v>0</v>
      </c>
      <c r="AI91" s="197">
        <v>52.05</v>
      </c>
      <c r="AJ91" s="197">
        <v>0</v>
      </c>
      <c r="AK91" s="197">
        <v>0</v>
      </c>
      <c r="AL91" s="197">
        <v>0</v>
      </c>
      <c r="AM91" s="197">
        <v>34.24</v>
      </c>
      <c r="AN91" s="197">
        <v>0</v>
      </c>
      <c r="AO91" s="197">
        <v>258.38</v>
      </c>
      <c r="AP91" s="197">
        <v>0</v>
      </c>
    </row>
    <row r="92" spans="1:42">
      <c r="A92" t="s">
        <v>134</v>
      </c>
      <c r="B92" s="197">
        <v>0</v>
      </c>
      <c r="C92" s="197">
        <v>19.55</v>
      </c>
      <c r="D92" s="197">
        <v>0</v>
      </c>
      <c r="E92" s="197">
        <v>0</v>
      </c>
      <c r="F92" s="197">
        <v>30.43</v>
      </c>
      <c r="G92" s="197">
        <v>0</v>
      </c>
      <c r="H92" s="197">
        <v>0</v>
      </c>
      <c r="I92" s="197">
        <v>39.950000000000003</v>
      </c>
      <c r="J92" s="197">
        <v>0</v>
      </c>
      <c r="K92" s="197">
        <v>142.07</v>
      </c>
      <c r="L92" s="197">
        <v>11.04</v>
      </c>
      <c r="M92" s="197">
        <v>2.52</v>
      </c>
      <c r="N92" s="197">
        <v>2.0499999999999998</v>
      </c>
      <c r="O92" s="197">
        <v>2.9</v>
      </c>
      <c r="P92" s="197">
        <v>0.52</v>
      </c>
      <c r="Q92" s="197">
        <v>0.37</v>
      </c>
      <c r="R92" s="197">
        <v>0.74</v>
      </c>
      <c r="S92" s="197">
        <v>0.46</v>
      </c>
      <c r="T92" s="197">
        <v>0</v>
      </c>
      <c r="U92" s="197">
        <v>2.35</v>
      </c>
      <c r="V92" s="197">
        <v>0</v>
      </c>
      <c r="W92" s="197">
        <v>0</v>
      </c>
      <c r="X92" s="197">
        <v>2.56</v>
      </c>
      <c r="Y92" s="197">
        <v>511.74</v>
      </c>
      <c r="Z92" s="197">
        <v>4.7</v>
      </c>
      <c r="AA92" s="197">
        <v>1.57</v>
      </c>
      <c r="AB92" s="197">
        <v>0</v>
      </c>
      <c r="AC92" s="197">
        <v>19.3</v>
      </c>
      <c r="AD92" s="197">
        <v>0</v>
      </c>
      <c r="AE92" s="197">
        <v>0</v>
      </c>
      <c r="AF92" s="197">
        <v>0</v>
      </c>
      <c r="AG92" s="197">
        <v>0</v>
      </c>
      <c r="AH92" s="197">
        <v>0</v>
      </c>
      <c r="AI92" s="197">
        <v>52.05</v>
      </c>
      <c r="AJ92" s="197">
        <v>0</v>
      </c>
      <c r="AK92" s="197">
        <v>0</v>
      </c>
      <c r="AL92" s="197">
        <v>0</v>
      </c>
      <c r="AM92" s="197">
        <v>34.24</v>
      </c>
      <c r="AN92" s="197">
        <v>0</v>
      </c>
      <c r="AO92" s="197">
        <v>258.38</v>
      </c>
      <c r="AP92" s="197">
        <v>0</v>
      </c>
    </row>
    <row r="93" spans="1:42">
      <c r="A93" t="s">
        <v>135</v>
      </c>
      <c r="B93" s="197">
        <v>0</v>
      </c>
      <c r="C93" s="197">
        <v>19.55</v>
      </c>
      <c r="D93" s="197">
        <v>0</v>
      </c>
      <c r="E93" s="197">
        <v>0</v>
      </c>
      <c r="F93" s="197">
        <v>30.43</v>
      </c>
      <c r="G93" s="197">
        <v>0</v>
      </c>
      <c r="H93" s="197">
        <v>0</v>
      </c>
      <c r="I93" s="197">
        <v>39.950000000000003</v>
      </c>
      <c r="J93" s="197">
        <v>0</v>
      </c>
      <c r="K93" s="197">
        <v>176.62</v>
      </c>
      <c r="L93" s="197">
        <v>11.04</v>
      </c>
      <c r="M93" s="197">
        <v>2.52</v>
      </c>
      <c r="N93" s="197">
        <v>2.0499999999999998</v>
      </c>
      <c r="O93" s="197">
        <v>2.9</v>
      </c>
      <c r="P93" s="197">
        <v>0.52</v>
      </c>
      <c r="Q93" s="197">
        <v>0.37</v>
      </c>
      <c r="R93" s="197">
        <v>0.74</v>
      </c>
      <c r="S93" s="197">
        <v>0.43</v>
      </c>
      <c r="T93" s="197">
        <v>0</v>
      </c>
      <c r="U93" s="197">
        <v>2.35</v>
      </c>
      <c r="V93" s="197">
        <v>0</v>
      </c>
      <c r="W93" s="197">
        <v>0</v>
      </c>
      <c r="X93" s="197">
        <v>2.56</v>
      </c>
      <c r="Y93" s="197">
        <v>511.74</v>
      </c>
      <c r="Z93" s="197">
        <v>4.7</v>
      </c>
      <c r="AA93" s="197">
        <v>1.57</v>
      </c>
      <c r="AB93" s="197">
        <v>0</v>
      </c>
      <c r="AC93" s="197">
        <v>19.3</v>
      </c>
      <c r="AD93" s="197">
        <v>0</v>
      </c>
      <c r="AE93" s="197">
        <v>0</v>
      </c>
      <c r="AF93" s="197">
        <v>0</v>
      </c>
      <c r="AG93" s="197">
        <v>0</v>
      </c>
      <c r="AH93" s="197">
        <v>0</v>
      </c>
      <c r="AI93" s="197">
        <v>52.05</v>
      </c>
      <c r="AJ93" s="197">
        <v>0</v>
      </c>
      <c r="AK93" s="197">
        <v>0</v>
      </c>
      <c r="AL93" s="197">
        <v>0</v>
      </c>
      <c r="AM93" s="197">
        <v>34.24</v>
      </c>
      <c r="AN93" s="197">
        <v>0</v>
      </c>
      <c r="AO93" s="197">
        <v>258.38</v>
      </c>
      <c r="AP93" s="197">
        <v>0</v>
      </c>
    </row>
    <row r="94" spans="1:42">
      <c r="A94" t="s">
        <v>136</v>
      </c>
      <c r="B94" s="197">
        <v>0</v>
      </c>
      <c r="C94" s="197">
        <v>19.55</v>
      </c>
      <c r="D94" s="197">
        <v>0</v>
      </c>
      <c r="E94" s="197">
        <v>0</v>
      </c>
      <c r="F94" s="197">
        <v>30.43</v>
      </c>
      <c r="G94" s="197">
        <v>0</v>
      </c>
      <c r="H94" s="197">
        <v>0</v>
      </c>
      <c r="I94" s="197">
        <v>39.950000000000003</v>
      </c>
      <c r="J94" s="197">
        <v>0</v>
      </c>
      <c r="K94" s="197">
        <v>190.49</v>
      </c>
      <c r="L94" s="197">
        <v>11.04</v>
      </c>
      <c r="M94" s="197">
        <v>2.52</v>
      </c>
      <c r="N94" s="197">
        <v>2.0499999999999998</v>
      </c>
      <c r="O94" s="197">
        <v>2.9</v>
      </c>
      <c r="P94" s="197">
        <v>0.52</v>
      </c>
      <c r="Q94" s="197">
        <v>0.37</v>
      </c>
      <c r="R94" s="197">
        <v>0.74</v>
      </c>
      <c r="S94" s="197">
        <v>0.43</v>
      </c>
      <c r="T94" s="197">
        <v>0</v>
      </c>
      <c r="U94" s="197">
        <v>2.35</v>
      </c>
      <c r="V94" s="197">
        <v>0</v>
      </c>
      <c r="W94" s="197">
        <v>0</v>
      </c>
      <c r="X94" s="197">
        <v>2.56</v>
      </c>
      <c r="Y94" s="197">
        <v>511.74</v>
      </c>
      <c r="Z94" s="197">
        <v>4.7</v>
      </c>
      <c r="AA94" s="197">
        <v>1.57</v>
      </c>
      <c r="AB94" s="197">
        <v>0</v>
      </c>
      <c r="AC94" s="197">
        <v>19.3</v>
      </c>
      <c r="AD94" s="197">
        <v>0</v>
      </c>
      <c r="AE94" s="197">
        <v>0</v>
      </c>
      <c r="AF94" s="197">
        <v>0</v>
      </c>
      <c r="AG94" s="197">
        <v>0</v>
      </c>
      <c r="AH94" s="197">
        <v>0</v>
      </c>
      <c r="AI94" s="197">
        <v>52.05</v>
      </c>
      <c r="AJ94" s="197">
        <v>0</v>
      </c>
      <c r="AK94" s="197">
        <v>0</v>
      </c>
      <c r="AL94" s="197">
        <v>0</v>
      </c>
      <c r="AM94" s="197">
        <v>34.24</v>
      </c>
      <c r="AN94" s="197">
        <v>0</v>
      </c>
      <c r="AO94" s="197">
        <v>258.38</v>
      </c>
      <c r="AP94" s="197">
        <v>0</v>
      </c>
    </row>
    <row r="95" spans="1:42">
      <c r="A95" t="s">
        <v>137</v>
      </c>
      <c r="B95" s="197">
        <v>0</v>
      </c>
      <c r="C95" s="197">
        <v>19.600000000000001</v>
      </c>
      <c r="D95" s="197">
        <v>0</v>
      </c>
      <c r="E95" s="197">
        <v>0</v>
      </c>
      <c r="F95" s="197">
        <v>30.43</v>
      </c>
      <c r="G95" s="197">
        <v>0</v>
      </c>
      <c r="H95" s="197">
        <v>0</v>
      </c>
      <c r="I95" s="197">
        <v>39.950000000000003</v>
      </c>
      <c r="J95" s="197">
        <v>0</v>
      </c>
      <c r="K95" s="197">
        <v>242.34</v>
      </c>
      <c r="L95" s="197">
        <v>11.04</v>
      </c>
      <c r="M95" s="197">
        <v>2.52</v>
      </c>
      <c r="N95" s="197">
        <v>2.0499999999999998</v>
      </c>
      <c r="O95" s="197">
        <v>2.9</v>
      </c>
      <c r="P95" s="197">
        <v>0.52</v>
      </c>
      <c r="Q95" s="197">
        <v>5.69</v>
      </c>
      <c r="R95" s="197">
        <v>9.98</v>
      </c>
      <c r="S95" s="197">
        <v>6.26</v>
      </c>
      <c r="T95" s="197">
        <v>0</v>
      </c>
      <c r="U95" s="197">
        <v>2.35</v>
      </c>
      <c r="V95" s="197">
        <v>0</v>
      </c>
      <c r="W95" s="197">
        <v>0</v>
      </c>
      <c r="X95" s="197">
        <v>2.56</v>
      </c>
      <c r="Y95" s="197">
        <v>511.74</v>
      </c>
      <c r="Z95" s="197">
        <v>4.7</v>
      </c>
      <c r="AA95" s="197">
        <v>1.57</v>
      </c>
      <c r="AB95" s="197">
        <v>0</v>
      </c>
      <c r="AC95" s="197">
        <v>19.3</v>
      </c>
      <c r="AD95" s="197">
        <v>0</v>
      </c>
      <c r="AE95" s="197">
        <v>0</v>
      </c>
      <c r="AF95" s="197">
        <v>0</v>
      </c>
      <c r="AG95" s="197">
        <v>0</v>
      </c>
      <c r="AH95" s="197">
        <v>0</v>
      </c>
      <c r="AI95" s="197">
        <v>52.05</v>
      </c>
      <c r="AJ95" s="197">
        <v>0</v>
      </c>
      <c r="AK95" s="197">
        <v>0</v>
      </c>
      <c r="AL95" s="197">
        <v>0</v>
      </c>
      <c r="AM95" s="197">
        <v>34.24</v>
      </c>
      <c r="AN95" s="197">
        <v>0</v>
      </c>
      <c r="AO95" s="197">
        <v>258.38</v>
      </c>
      <c r="AP95" s="197">
        <v>0</v>
      </c>
    </row>
    <row r="96" spans="1:42">
      <c r="A96" t="s">
        <v>138</v>
      </c>
      <c r="B96" s="197">
        <v>0</v>
      </c>
      <c r="C96" s="197">
        <v>19.55</v>
      </c>
      <c r="D96" s="197">
        <v>0</v>
      </c>
      <c r="E96" s="197">
        <v>0</v>
      </c>
      <c r="F96" s="197">
        <v>30.43</v>
      </c>
      <c r="G96" s="197">
        <v>0</v>
      </c>
      <c r="H96" s="197">
        <v>0</v>
      </c>
      <c r="I96" s="197">
        <v>39.950000000000003</v>
      </c>
      <c r="J96" s="197">
        <v>0</v>
      </c>
      <c r="K96" s="197">
        <v>223.15</v>
      </c>
      <c r="L96" s="197">
        <v>11.04</v>
      </c>
      <c r="M96" s="197">
        <v>2.52</v>
      </c>
      <c r="N96" s="197">
        <v>2.0499999999999998</v>
      </c>
      <c r="O96" s="197">
        <v>2.9</v>
      </c>
      <c r="P96" s="197">
        <v>0.52</v>
      </c>
      <c r="Q96" s="197">
        <v>5.69</v>
      </c>
      <c r="R96" s="197">
        <v>9.98</v>
      </c>
      <c r="S96" s="197">
        <v>6.26</v>
      </c>
      <c r="T96" s="197">
        <v>0</v>
      </c>
      <c r="U96" s="197">
        <v>2.35</v>
      </c>
      <c r="V96" s="197">
        <v>0</v>
      </c>
      <c r="W96" s="197">
        <v>0</v>
      </c>
      <c r="X96" s="197">
        <v>2.56</v>
      </c>
      <c r="Y96" s="197">
        <v>511.74</v>
      </c>
      <c r="Z96" s="197">
        <v>4.6900000000000004</v>
      </c>
      <c r="AA96" s="197">
        <v>21.37</v>
      </c>
      <c r="AB96" s="197">
        <v>0</v>
      </c>
      <c r="AC96" s="197">
        <v>19.3</v>
      </c>
      <c r="AD96" s="197">
        <v>0</v>
      </c>
      <c r="AE96" s="197">
        <v>0</v>
      </c>
      <c r="AF96" s="197">
        <v>0</v>
      </c>
      <c r="AG96" s="197">
        <v>0</v>
      </c>
      <c r="AH96" s="197">
        <v>0</v>
      </c>
      <c r="AI96" s="197">
        <v>52.05</v>
      </c>
      <c r="AJ96" s="197">
        <v>0</v>
      </c>
      <c r="AK96" s="197">
        <v>0</v>
      </c>
      <c r="AL96" s="197">
        <v>0</v>
      </c>
      <c r="AM96" s="197">
        <v>34.24</v>
      </c>
      <c r="AN96" s="197">
        <v>0</v>
      </c>
      <c r="AO96" s="197">
        <v>258.38</v>
      </c>
      <c r="AP96" s="197">
        <v>0</v>
      </c>
    </row>
    <row r="97" spans="1:42">
      <c r="A97" t="s">
        <v>139</v>
      </c>
      <c r="B97" s="197">
        <v>0</v>
      </c>
      <c r="C97" s="197">
        <v>19.600000000000001</v>
      </c>
      <c r="D97" s="197">
        <v>0</v>
      </c>
      <c r="E97" s="197">
        <v>0</v>
      </c>
      <c r="F97" s="197">
        <v>30.43</v>
      </c>
      <c r="G97" s="197">
        <v>0</v>
      </c>
      <c r="H97" s="197">
        <v>0</v>
      </c>
      <c r="I97" s="197">
        <v>39.950000000000003</v>
      </c>
      <c r="J97" s="197">
        <v>0</v>
      </c>
      <c r="K97" s="197">
        <v>242.34</v>
      </c>
      <c r="L97" s="197">
        <v>11.04</v>
      </c>
      <c r="M97" s="197">
        <v>2.52</v>
      </c>
      <c r="N97" s="197">
        <v>2.0499999999999998</v>
      </c>
      <c r="O97" s="197">
        <v>2.9</v>
      </c>
      <c r="P97" s="197">
        <v>0.52</v>
      </c>
      <c r="Q97" s="197">
        <v>5.69</v>
      </c>
      <c r="R97" s="197">
        <v>9.98</v>
      </c>
      <c r="S97" s="197">
        <v>5.99</v>
      </c>
      <c r="T97" s="197">
        <v>0</v>
      </c>
      <c r="U97" s="197">
        <v>2.35</v>
      </c>
      <c r="V97" s="197">
        <v>0</v>
      </c>
      <c r="W97" s="197">
        <v>0</v>
      </c>
      <c r="X97" s="197">
        <v>2.56</v>
      </c>
      <c r="Y97" s="197">
        <v>511.74</v>
      </c>
      <c r="Z97" s="197">
        <v>26.64</v>
      </c>
      <c r="AA97" s="197">
        <v>21.37</v>
      </c>
      <c r="AB97" s="197">
        <v>0</v>
      </c>
      <c r="AC97" s="197">
        <v>19.3</v>
      </c>
      <c r="AD97" s="197">
        <v>0</v>
      </c>
      <c r="AE97" s="197">
        <v>0</v>
      </c>
      <c r="AF97" s="197">
        <v>0</v>
      </c>
      <c r="AG97" s="197">
        <v>0</v>
      </c>
      <c r="AH97" s="197">
        <v>0</v>
      </c>
      <c r="AI97" s="197">
        <v>52.05</v>
      </c>
      <c r="AJ97" s="197">
        <v>0</v>
      </c>
      <c r="AK97" s="197">
        <v>0</v>
      </c>
      <c r="AL97" s="197">
        <v>0</v>
      </c>
      <c r="AM97" s="197">
        <v>34.24</v>
      </c>
      <c r="AN97" s="197">
        <v>0</v>
      </c>
      <c r="AO97" s="197">
        <v>258.38</v>
      </c>
      <c r="AP97" s="197">
        <v>0</v>
      </c>
    </row>
    <row r="98" spans="1:42">
      <c r="A98" t="s">
        <v>140</v>
      </c>
      <c r="B98" s="197">
        <v>0</v>
      </c>
      <c r="C98" s="197">
        <v>19.600000000000001</v>
      </c>
      <c r="D98" s="197">
        <v>0</v>
      </c>
      <c r="E98" s="197">
        <v>0</v>
      </c>
      <c r="F98" s="197">
        <v>30.43</v>
      </c>
      <c r="G98" s="197">
        <v>0</v>
      </c>
      <c r="H98" s="197">
        <v>0</v>
      </c>
      <c r="I98" s="197">
        <v>39.950000000000003</v>
      </c>
      <c r="J98" s="197">
        <v>0</v>
      </c>
      <c r="K98" s="197">
        <v>242.34</v>
      </c>
      <c r="L98" s="197">
        <v>11.04</v>
      </c>
      <c r="M98" s="197">
        <v>2.52</v>
      </c>
      <c r="N98" s="197">
        <v>2.0499999999999998</v>
      </c>
      <c r="O98" s="197">
        <v>2.9</v>
      </c>
      <c r="P98" s="197">
        <v>0.52</v>
      </c>
      <c r="Q98" s="197">
        <v>5.69</v>
      </c>
      <c r="R98" s="197">
        <v>9.98</v>
      </c>
      <c r="S98" s="197">
        <v>5.99</v>
      </c>
      <c r="T98" s="197">
        <v>0</v>
      </c>
      <c r="U98" s="197">
        <v>2.35</v>
      </c>
      <c r="V98" s="197">
        <v>0</v>
      </c>
      <c r="W98" s="197">
        <v>0</v>
      </c>
      <c r="X98" s="197">
        <v>8.1199999999999992</v>
      </c>
      <c r="Y98" s="197">
        <v>511.74</v>
      </c>
      <c r="Z98" s="197">
        <v>42.01</v>
      </c>
      <c r="AA98" s="197">
        <v>21.37</v>
      </c>
      <c r="AB98" s="197">
        <v>0</v>
      </c>
      <c r="AC98" s="197">
        <v>19.3</v>
      </c>
      <c r="AD98" s="197">
        <v>0</v>
      </c>
      <c r="AE98" s="197">
        <v>0</v>
      </c>
      <c r="AF98" s="197">
        <v>0</v>
      </c>
      <c r="AG98" s="197">
        <v>0</v>
      </c>
      <c r="AH98" s="197">
        <v>0</v>
      </c>
      <c r="AI98" s="197">
        <v>52.05</v>
      </c>
      <c r="AJ98" s="197">
        <v>0</v>
      </c>
      <c r="AK98" s="197">
        <v>24.62</v>
      </c>
      <c r="AL98" s="197">
        <v>0</v>
      </c>
      <c r="AM98" s="197">
        <v>34.24</v>
      </c>
      <c r="AN98" s="197">
        <v>0</v>
      </c>
      <c r="AO98" s="197">
        <v>258.38</v>
      </c>
      <c r="AP98" s="19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0.46804749999999967</v>
      </c>
      <c r="D99">
        <f t="shared" si="0"/>
        <v>0</v>
      </c>
      <c r="E99">
        <f t="shared" si="0"/>
        <v>0</v>
      </c>
      <c r="F99">
        <f t="shared" si="0"/>
        <v>0.73031999999999919</v>
      </c>
      <c r="G99">
        <f t="shared" si="0"/>
        <v>0</v>
      </c>
      <c r="H99">
        <f t="shared" si="0"/>
        <v>0</v>
      </c>
      <c r="I99">
        <f t="shared" si="0"/>
        <v>0.94308000000000058</v>
      </c>
      <c r="J99">
        <f t="shared" si="0"/>
        <v>0</v>
      </c>
      <c r="K99">
        <f t="shared" si="0"/>
        <v>2.6640924999999989</v>
      </c>
      <c r="L99">
        <f t="shared" si="0"/>
        <v>0.17371249999999996</v>
      </c>
      <c r="M99">
        <f t="shared" si="0"/>
        <v>0.30472249999999962</v>
      </c>
      <c r="N99">
        <f t="shared" si="0"/>
        <v>0.21409249999999919</v>
      </c>
      <c r="O99">
        <f t="shared" si="0"/>
        <v>0.21471999999999963</v>
      </c>
      <c r="P99">
        <f t="shared" si="0"/>
        <v>8.1119999999999817E-2</v>
      </c>
      <c r="Q99">
        <f t="shared" si="0"/>
        <v>4.6889999999999932E-2</v>
      </c>
      <c r="R99">
        <f t="shared" si="0"/>
        <v>7.9220000000000027E-2</v>
      </c>
      <c r="S99">
        <f t="shared" si="0"/>
        <v>4.9610000000000133E-2</v>
      </c>
      <c r="T99">
        <f t="shared" si="0"/>
        <v>0</v>
      </c>
      <c r="U99">
        <f t="shared" si="0"/>
        <v>5.6399999999999915E-2</v>
      </c>
      <c r="V99">
        <f t="shared" si="0"/>
        <v>0</v>
      </c>
      <c r="W99">
        <f t="shared" si="0"/>
        <v>0</v>
      </c>
      <c r="X99">
        <f t="shared" si="0"/>
        <v>0.31581499999999901</v>
      </c>
      <c r="Y99">
        <f t="shared" si="0"/>
        <v>12.281759999999995</v>
      </c>
      <c r="Z99">
        <f t="shared" si="0"/>
        <v>0.31921500000000075</v>
      </c>
      <c r="AA99">
        <f t="shared" si="0"/>
        <v>0.17415499999999931</v>
      </c>
      <c r="AB99">
        <f t="shared" si="0"/>
        <v>0</v>
      </c>
      <c r="AC99">
        <f t="shared" si="0"/>
        <v>0.47907499999999964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4.1499999999999995E-4</v>
      </c>
      <c r="AH99">
        <f t="shared" si="0"/>
        <v>0</v>
      </c>
      <c r="AI99">
        <f t="shared" si="0"/>
        <v>1.2424200000000014</v>
      </c>
      <c r="AJ99">
        <f t="shared" si="0"/>
        <v>0</v>
      </c>
      <c r="AK99">
        <f t="shared" si="0"/>
        <v>0.15651000000000007</v>
      </c>
      <c r="AL99">
        <f t="shared" si="0"/>
        <v>0</v>
      </c>
      <c r="AM99">
        <f t="shared" si="0"/>
        <v>0.82175999999999805</v>
      </c>
      <c r="AN99">
        <f t="shared" si="0"/>
        <v>0</v>
      </c>
      <c r="AO99">
        <f t="shared" si="0"/>
        <v>6.1512800000000007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7">
        <v>0</v>
      </c>
      <c r="C3" s="197">
        <v>11.31</v>
      </c>
      <c r="D3" s="197">
        <v>0</v>
      </c>
      <c r="E3" s="197">
        <v>0</v>
      </c>
      <c r="F3" s="197">
        <v>17.600000000000001</v>
      </c>
      <c r="G3" s="197">
        <v>0</v>
      </c>
      <c r="H3" s="197">
        <v>0</v>
      </c>
      <c r="I3" s="197">
        <v>23.11</v>
      </c>
      <c r="J3" s="197">
        <v>0</v>
      </c>
      <c r="K3" s="197">
        <v>79.41</v>
      </c>
      <c r="L3" s="197">
        <v>55.94</v>
      </c>
      <c r="M3" s="197">
        <v>0</v>
      </c>
      <c r="N3" s="197">
        <v>1.19</v>
      </c>
      <c r="O3" s="197">
        <v>1.99</v>
      </c>
      <c r="P3" s="197">
        <v>2</v>
      </c>
      <c r="Q3" s="197">
        <v>3.62</v>
      </c>
      <c r="R3" s="197">
        <v>5.5</v>
      </c>
      <c r="S3" s="197">
        <v>3.46</v>
      </c>
      <c r="T3" s="197">
        <v>0</v>
      </c>
      <c r="U3" s="197">
        <v>12.53</v>
      </c>
      <c r="V3" s="197">
        <v>0</v>
      </c>
      <c r="W3" s="197">
        <v>0</v>
      </c>
      <c r="X3" s="197">
        <v>1.48</v>
      </c>
      <c r="Y3" s="197">
        <v>56.48</v>
      </c>
      <c r="Z3" s="197">
        <v>20.71</v>
      </c>
      <c r="AA3" s="197">
        <v>13.3</v>
      </c>
      <c r="AB3" s="197">
        <v>0</v>
      </c>
      <c r="AC3" s="197">
        <v>13.7</v>
      </c>
      <c r="AD3" s="197">
        <v>0</v>
      </c>
      <c r="AE3" s="197">
        <v>0</v>
      </c>
      <c r="AF3" s="197">
        <v>0</v>
      </c>
      <c r="AG3" s="197">
        <v>0</v>
      </c>
      <c r="AH3" s="197">
        <v>0</v>
      </c>
      <c r="AI3" s="197">
        <v>29.57</v>
      </c>
      <c r="AJ3" s="197">
        <v>0</v>
      </c>
      <c r="AK3" s="197">
        <v>0</v>
      </c>
      <c r="AL3" s="197">
        <v>0</v>
      </c>
      <c r="AM3" s="197">
        <v>17.16</v>
      </c>
      <c r="AN3" s="197">
        <v>0</v>
      </c>
      <c r="AO3" s="197">
        <v>126.36</v>
      </c>
      <c r="AP3" s="197">
        <v>0</v>
      </c>
    </row>
    <row r="4" spans="1:42">
      <c r="A4" t="s">
        <v>46</v>
      </c>
      <c r="B4" s="197">
        <v>0</v>
      </c>
      <c r="C4" s="197">
        <v>11.31</v>
      </c>
      <c r="D4" s="197">
        <v>0</v>
      </c>
      <c r="E4" s="197">
        <v>0</v>
      </c>
      <c r="F4" s="197">
        <v>17.600000000000001</v>
      </c>
      <c r="G4" s="197">
        <v>0</v>
      </c>
      <c r="H4" s="197">
        <v>0</v>
      </c>
      <c r="I4" s="197">
        <v>23.11</v>
      </c>
      <c r="J4" s="197">
        <v>0</v>
      </c>
      <c r="K4" s="197">
        <v>79.41</v>
      </c>
      <c r="L4" s="197">
        <v>55.94</v>
      </c>
      <c r="M4" s="197">
        <v>0</v>
      </c>
      <c r="N4" s="197">
        <v>1.19</v>
      </c>
      <c r="O4" s="197">
        <v>1.99</v>
      </c>
      <c r="P4" s="197">
        <v>2</v>
      </c>
      <c r="Q4" s="197">
        <v>3.62</v>
      </c>
      <c r="R4" s="197">
        <v>5.5</v>
      </c>
      <c r="S4" s="197">
        <v>3.46</v>
      </c>
      <c r="T4" s="197">
        <v>0</v>
      </c>
      <c r="U4" s="197">
        <v>12.53</v>
      </c>
      <c r="V4" s="197">
        <v>0</v>
      </c>
      <c r="W4" s="197">
        <v>0</v>
      </c>
      <c r="X4" s="197">
        <v>1.47</v>
      </c>
      <c r="Y4" s="197">
        <v>56.48</v>
      </c>
      <c r="Z4" s="197">
        <v>20.71</v>
      </c>
      <c r="AA4" s="197">
        <v>13.3</v>
      </c>
      <c r="AB4" s="197">
        <v>0</v>
      </c>
      <c r="AC4" s="197">
        <v>13.7</v>
      </c>
      <c r="AD4" s="197">
        <v>0</v>
      </c>
      <c r="AE4" s="197">
        <v>0</v>
      </c>
      <c r="AF4" s="197">
        <v>0</v>
      </c>
      <c r="AG4" s="197">
        <v>0</v>
      </c>
      <c r="AH4" s="197">
        <v>0</v>
      </c>
      <c r="AI4" s="197">
        <v>29.57</v>
      </c>
      <c r="AJ4" s="197">
        <v>0</v>
      </c>
      <c r="AK4" s="197">
        <v>0</v>
      </c>
      <c r="AL4" s="197">
        <v>0</v>
      </c>
      <c r="AM4" s="197">
        <v>17.16</v>
      </c>
      <c r="AN4" s="197">
        <v>0</v>
      </c>
      <c r="AO4" s="197">
        <v>126.36</v>
      </c>
      <c r="AP4" s="197">
        <v>0</v>
      </c>
    </row>
    <row r="5" spans="1:42">
      <c r="A5" t="s">
        <v>47</v>
      </c>
      <c r="B5" s="197">
        <v>0</v>
      </c>
      <c r="C5" s="197">
        <v>11.31</v>
      </c>
      <c r="D5" s="197">
        <v>0</v>
      </c>
      <c r="E5" s="197">
        <v>0</v>
      </c>
      <c r="F5" s="197">
        <v>17.600000000000001</v>
      </c>
      <c r="G5" s="197">
        <v>0</v>
      </c>
      <c r="H5" s="197">
        <v>0</v>
      </c>
      <c r="I5" s="197">
        <v>23.11</v>
      </c>
      <c r="J5" s="197">
        <v>0</v>
      </c>
      <c r="K5" s="197">
        <v>79.41</v>
      </c>
      <c r="L5" s="197">
        <v>55.94</v>
      </c>
      <c r="M5" s="197">
        <v>0</v>
      </c>
      <c r="N5" s="197">
        <v>1.19</v>
      </c>
      <c r="O5" s="197">
        <v>1.99</v>
      </c>
      <c r="P5" s="197">
        <v>2</v>
      </c>
      <c r="Q5" s="197">
        <v>3.62</v>
      </c>
      <c r="R5" s="197">
        <v>5.5</v>
      </c>
      <c r="S5" s="197">
        <v>3.46</v>
      </c>
      <c r="T5" s="197">
        <v>0</v>
      </c>
      <c r="U5" s="197">
        <v>12.53</v>
      </c>
      <c r="V5" s="197">
        <v>0</v>
      </c>
      <c r="W5" s="197">
        <v>0</v>
      </c>
      <c r="X5" s="197">
        <v>0.78</v>
      </c>
      <c r="Y5" s="197">
        <v>56.48</v>
      </c>
      <c r="Z5" s="197">
        <v>20.71</v>
      </c>
      <c r="AA5" s="197">
        <v>13.3</v>
      </c>
      <c r="AB5" s="197">
        <v>0</v>
      </c>
      <c r="AC5" s="197">
        <v>13.7</v>
      </c>
      <c r="AD5" s="197">
        <v>0</v>
      </c>
      <c r="AE5" s="197">
        <v>0</v>
      </c>
      <c r="AF5" s="197">
        <v>0</v>
      </c>
      <c r="AG5" s="197">
        <v>0</v>
      </c>
      <c r="AH5" s="197">
        <v>0</v>
      </c>
      <c r="AI5" s="197">
        <v>29.57</v>
      </c>
      <c r="AJ5" s="197">
        <v>0</v>
      </c>
      <c r="AK5" s="197">
        <v>0</v>
      </c>
      <c r="AL5" s="197">
        <v>0</v>
      </c>
      <c r="AM5" s="197">
        <v>17.16</v>
      </c>
      <c r="AN5" s="197">
        <v>0</v>
      </c>
      <c r="AO5" s="197">
        <v>126.36</v>
      </c>
      <c r="AP5" s="197">
        <v>0</v>
      </c>
    </row>
    <row r="6" spans="1:42">
      <c r="A6" t="s">
        <v>48</v>
      </c>
      <c r="B6" s="197">
        <v>0</v>
      </c>
      <c r="C6" s="197">
        <v>11.31</v>
      </c>
      <c r="D6" s="197">
        <v>0</v>
      </c>
      <c r="E6" s="197">
        <v>0</v>
      </c>
      <c r="F6" s="197">
        <v>17.600000000000001</v>
      </c>
      <c r="G6" s="197">
        <v>0</v>
      </c>
      <c r="H6" s="197">
        <v>0</v>
      </c>
      <c r="I6" s="197">
        <v>23.11</v>
      </c>
      <c r="J6" s="197">
        <v>0</v>
      </c>
      <c r="K6" s="197">
        <v>79.41</v>
      </c>
      <c r="L6" s="197">
        <v>55.94</v>
      </c>
      <c r="M6" s="197">
        <v>0</v>
      </c>
      <c r="N6" s="197">
        <v>1.2</v>
      </c>
      <c r="O6" s="197">
        <v>1.99</v>
      </c>
      <c r="P6" s="197">
        <v>2</v>
      </c>
      <c r="Q6" s="197">
        <v>3.62</v>
      </c>
      <c r="R6" s="197">
        <v>5.5</v>
      </c>
      <c r="S6" s="197">
        <v>3.46</v>
      </c>
      <c r="T6" s="197">
        <v>0</v>
      </c>
      <c r="U6" s="197">
        <v>12.53</v>
      </c>
      <c r="V6" s="197">
        <v>0</v>
      </c>
      <c r="W6" s="197">
        <v>0</v>
      </c>
      <c r="X6" s="197">
        <v>0.68</v>
      </c>
      <c r="Y6" s="197">
        <v>56.48</v>
      </c>
      <c r="Z6" s="197">
        <v>20.71</v>
      </c>
      <c r="AA6" s="197">
        <v>13.3</v>
      </c>
      <c r="AB6" s="197">
        <v>0</v>
      </c>
      <c r="AC6" s="197">
        <v>13.7</v>
      </c>
      <c r="AD6" s="197">
        <v>0</v>
      </c>
      <c r="AE6" s="197">
        <v>0</v>
      </c>
      <c r="AF6" s="197">
        <v>0</v>
      </c>
      <c r="AG6" s="197">
        <v>0</v>
      </c>
      <c r="AH6" s="197">
        <v>0</v>
      </c>
      <c r="AI6" s="197">
        <v>29.57</v>
      </c>
      <c r="AJ6" s="197">
        <v>0</v>
      </c>
      <c r="AK6" s="197">
        <v>0</v>
      </c>
      <c r="AL6" s="197">
        <v>0</v>
      </c>
      <c r="AM6" s="197">
        <v>17.16</v>
      </c>
      <c r="AN6" s="197">
        <v>0</v>
      </c>
      <c r="AO6" s="197">
        <v>126.36</v>
      </c>
      <c r="AP6" s="197">
        <v>0</v>
      </c>
    </row>
    <row r="7" spans="1:42">
      <c r="A7" t="s">
        <v>49</v>
      </c>
      <c r="B7" s="197">
        <v>0</v>
      </c>
      <c r="C7" s="197">
        <v>11.31</v>
      </c>
      <c r="D7" s="197">
        <v>0</v>
      </c>
      <c r="E7" s="197">
        <v>0</v>
      </c>
      <c r="F7" s="197">
        <v>17.600000000000001</v>
      </c>
      <c r="G7" s="197">
        <v>0</v>
      </c>
      <c r="H7" s="197">
        <v>0</v>
      </c>
      <c r="I7" s="197">
        <v>23.11</v>
      </c>
      <c r="J7" s="197">
        <v>0</v>
      </c>
      <c r="K7" s="197">
        <v>79.41</v>
      </c>
      <c r="L7" s="197">
        <v>55.94</v>
      </c>
      <c r="M7" s="197">
        <v>0</v>
      </c>
      <c r="N7" s="197">
        <v>1.2</v>
      </c>
      <c r="O7" s="197">
        <v>1.1299999999999999</v>
      </c>
      <c r="P7" s="197">
        <v>2</v>
      </c>
      <c r="Q7" s="197">
        <v>3.62</v>
      </c>
      <c r="R7" s="197">
        <v>5.35</v>
      </c>
      <c r="S7" s="197">
        <v>3.34</v>
      </c>
      <c r="T7" s="197">
        <v>0</v>
      </c>
      <c r="U7" s="197">
        <v>12.53</v>
      </c>
      <c r="V7" s="197">
        <v>0</v>
      </c>
      <c r="W7" s="197">
        <v>0</v>
      </c>
      <c r="X7" s="197">
        <v>0.3</v>
      </c>
      <c r="Y7" s="197">
        <v>56.48</v>
      </c>
      <c r="Z7" s="197">
        <v>20.71</v>
      </c>
      <c r="AA7" s="197">
        <v>13.3</v>
      </c>
      <c r="AB7" s="197">
        <v>0</v>
      </c>
      <c r="AC7" s="197">
        <v>13.7</v>
      </c>
      <c r="AD7" s="197">
        <v>0</v>
      </c>
      <c r="AE7" s="197">
        <v>0</v>
      </c>
      <c r="AF7" s="197">
        <v>0</v>
      </c>
      <c r="AG7" s="197">
        <v>0</v>
      </c>
      <c r="AH7" s="197">
        <v>0</v>
      </c>
      <c r="AI7" s="197">
        <v>29.57</v>
      </c>
      <c r="AJ7" s="197">
        <v>0</v>
      </c>
      <c r="AK7" s="197">
        <v>0</v>
      </c>
      <c r="AL7" s="197">
        <v>0</v>
      </c>
      <c r="AM7" s="197">
        <v>17.16</v>
      </c>
      <c r="AN7" s="197">
        <v>0</v>
      </c>
      <c r="AO7" s="197">
        <v>126.36</v>
      </c>
      <c r="AP7" s="197">
        <v>0</v>
      </c>
    </row>
    <row r="8" spans="1:42">
      <c r="A8" t="s">
        <v>50</v>
      </c>
      <c r="B8" s="197">
        <v>0</v>
      </c>
      <c r="C8" s="197">
        <v>11.31</v>
      </c>
      <c r="D8" s="197">
        <v>0</v>
      </c>
      <c r="E8" s="197">
        <v>0</v>
      </c>
      <c r="F8" s="197">
        <v>17.600000000000001</v>
      </c>
      <c r="G8" s="197">
        <v>0</v>
      </c>
      <c r="H8" s="197">
        <v>0</v>
      </c>
      <c r="I8" s="197">
        <v>23.11</v>
      </c>
      <c r="J8" s="197">
        <v>0</v>
      </c>
      <c r="K8" s="197">
        <v>79.41</v>
      </c>
      <c r="L8" s="197">
        <v>55.94</v>
      </c>
      <c r="M8" s="197">
        <v>0</v>
      </c>
      <c r="N8" s="197">
        <v>1.2</v>
      </c>
      <c r="O8" s="197">
        <v>1.99</v>
      </c>
      <c r="P8" s="197">
        <v>2</v>
      </c>
      <c r="Q8" s="197">
        <v>3.62</v>
      </c>
      <c r="R8" s="197">
        <v>5.35</v>
      </c>
      <c r="S8" s="197">
        <v>3.34</v>
      </c>
      <c r="T8" s="197">
        <v>0</v>
      </c>
      <c r="U8" s="197">
        <v>12.53</v>
      </c>
      <c r="V8" s="197">
        <v>0</v>
      </c>
      <c r="W8" s="197">
        <v>0</v>
      </c>
      <c r="X8" s="197">
        <v>0.3</v>
      </c>
      <c r="Y8" s="197">
        <v>56.48</v>
      </c>
      <c r="Z8" s="197">
        <v>20.71</v>
      </c>
      <c r="AA8" s="197">
        <v>13.3</v>
      </c>
      <c r="AB8" s="197">
        <v>0</v>
      </c>
      <c r="AC8" s="197">
        <v>13.7</v>
      </c>
      <c r="AD8" s="197">
        <v>0</v>
      </c>
      <c r="AE8" s="197">
        <v>0</v>
      </c>
      <c r="AF8" s="197">
        <v>0</v>
      </c>
      <c r="AG8" s="197">
        <v>0</v>
      </c>
      <c r="AH8" s="197">
        <v>0</v>
      </c>
      <c r="AI8" s="197">
        <v>29.57</v>
      </c>
      <c r="AJ8" s="197">
        <v>0</v>
      </c>
      <c r="AK8" s="197">
        <v>0</v>
      </c>
      <c r="AL8" s="197">
        <v>0</v>
      </c>
      <c r="AM8" s="197">
        <v>17.16</v>
      </c>
      <c r="AN8" s="197">
        <v>0</v>
      </c>
      <c r="AO8" s="197">
        <v>126.36</v>
      </c>
      <c r="AP8" s="197">
        <v>0</v>
      </c>
    </row>
    <row r="9" spans="1:42">
      <c r="A9" t="s">
        <v>51</v>
      </c>
      <c r="B9" s="197">
        <v>0</v>
      </c>
      <c r="C9" s="197">
        <v>11.34</v>
      </c>
      <c r="D9" s="197">
        <v>0</v>
      </c>
      <c r="E9" s="197">
        <v>0</v>
      </c>
      <c r="F9" s="197">
        <v>17.600000000000001</v>
      </c>
      <c r="G9" s="197">
        <v>0</v>
      </c>
      <c r="H9" s="197">
        <v>0</v>
      </c>
      <c r="I9" s="197">
        <v>23.11</v>
      </c>
      <c r="J9" s="197">
        <v>0</v>
      </c>
      <c r="K9" s="197">
        <v>79.41</v>
      </c>
      <c r="L9" s="197">
        <v>55.94</v>
      </c>
      <c r="M9" s="197">
        <v>0</v>
      </c>
      <c r="N9" s="197">
        <v>1.2</v>
      </c>
      <c r="O9" s="197">
        <v>1.99</v>
      </c>
      <c r="P9" s="197">
        <v>2</v>
      </c>
      <c r="Q9" s="197">
        <v>3.62</v>
      </c>
      <c r="R9" s="197">
        <v>5.35</v>
      </c>
      <c r="S9" s="197">
        <v>3.34</v>
      </c>
      <c r="T9" s="197">
        <v>0</v>
      </c>
      <c r="U9" s="197">
        <v>12.53</v>
      </c>
      <c r="V9" s="197">
        <v>0</v>
      </c>
      <c r="W9" s="197">
        <v>0</v>
      </c>
      <c r="X9" s="197">
        <v>0.15</v>
      </c>
      <c r="Y9" s="197">
        <v>56.48</v>
      </c>
      <c r="Z9" s="197">
        <v>20.71</v>
      </c>
      <c r="AA9" s="197">
        <v>13.3</v>
      </c>
      <c r="AB9" s="197">
        <v>0</v>
      </c>
      <c r="AC9" s="197">
        <v>13.7</v>
      </c>
      <c r="AD9" s="197">
        <v>0</v>
      </c>
      <c r="AE9" s="197">
        <v>0</v>
      </c>
      <c r="AF9" s="197">
        <v>0</v>
      </c>
      <c r="AG9" s="197">
        <v>0</v>
      </c>
      <c r="AH9" s="197">
        <v>0</v>
      </c>
      <c r="AI9" s="197">
        <v>29.57</v>
      </c>
      <c r="AJ9" s="197">
        <v>0</v>
      </c>
      <c r="AK9" s="197">
        <v>0</v>
      </c>
      <c r="AL9" s="197">
        <v>0</v>
      </c>
      <c r="AM9" s="197">
        <v>17.16</v>
      </c>
      <c r="AN9" s="197">
        <v>0</v>
      </c>
      <c r="AO9" s="197">
        <v>126.36</v>
      </c>
      <c r="AP9" s="197">
        <v>0</v>
      </c>
    </row>
    <row r="10" spans="1:42">
      <c r="A10" t="s">
        <v>52</v>
      </c>
      <c r="B10" s="197">
        <v>0</v>
      </c>
      <c r="C10" s="197">
        <v>11.34</v>
      </c>
      <c r="D10" s="197">
        <v>0</v>
      </c>
      <c r="E10" s="197">
        <v>0</v>
      </c>
      <c r="F10" s="197">
        <v>17.600000000000001</v>
      </c>
      <c r="G10" s="197">
        <v>0</v>
      </c>
      <c r="H10" s="197">
        <v>0</v>
      </c>
      <c r="I10" s="197">
        <v>23.11</v>
      </c>
      <c r="J10" s="197">
        <v>0</v>
      </c>
      <c r="K10" s="197">
        <v>79.41</v>
      </c>
      <c r="L10" s="197">
        <v>55.94</v>
      </c>
      <c r="M10" s="197">
        <v>0</v>
      </c>
      <c r="N10" s="197">
        <v>1.2</v>
      </c>
      <c r="O10" s="197">
        <v>1.99</v>
      </c>
      <c r="P10" s="197">
        <v>2</v>
      </c>
      <c r="Q10" s="197">
        <v>3.62</v>
      </c>
      <c r="R10" s="197">
        <v>5.35</v>
      </c>
      <c r="S10" s="197">
        <v>3.34</v>
      </c>
      <c r="T10" s="197">
        <v>0</v>
      </c>
      <c r="U10" s="197">
        <v>12.53</v>
      </c>
      <c r="V10" s="197">
        <v>0</v>
      </c>
      <c r="W10" s="197">
        <v>0</v>
      </c>
      <c r="X10" s="197">
        <v>0.15</v>
      </c>
      <c r="Y10" s="197">
        <v>56.48</v>
      </c>
      <c r="Z10" s="197">
        <v>20.71</v>
      </c>
      <c r="AA10" s="197">
        <v>13.3</v>
      </c>
      <c r="AB10" s="197">
        <v>0</v>
      </c>
      <c r="AC10" s="197">
        <v>13.7</v>
      </c>
      <c r="AD10" s="197">
        <v>0</v>
      </c>
      <c r="AE10" s="197">
        <v>0</v>
      </c>
      <c r="AF10" s="197">
        <v>0</v>
      </c>
      <c r="AG10" s="197">
        <v>0</v>
      </c>
      <c r="AH10" s="197">
        <v>0</v>
      </c>
      <c r="AI10" s="197">
        <v>29.57</v>
      </c>
      <c r="AJ10" s="197">
        <v>0</v>
      </c>
      <c r="AK10" s="197">
        <v>0</v>
      </c>
      <c r="AL10" s="197">
        <v>0</v>
      </c>
      <c r="AM10" s="197">
        <v>17.16</v>
      </c>
      <c r="AN10" s="197">
        <v>0</v>
      </c>
      <c r="AO10" s="197">
        <v>126.36</v>
      </c>
      <c r="AP10" s="197">
        <v>0</v>
      </c>
    </row>
    <row r="11" spans="1:42">
      <c r="A11" t="s">
        <v>53</v>
      </c>
      <c r="B11" s="197">
        <v>0</v>
      </c>
      <c r="C11" s="197">
        <v>11.34</v>
      </c>
      <c r="D11" s="197">
        <v>0</v>
      </c>
      <c r="E11" s="197">
        <v>0</v>
      </c>
      <c r="F11" s="197">
        <v>17.600000000000001</v>
      </c>
      <c r="G11" s="197">
        <v>0</v>
      </c>
      <c r="H11" s="197">
        <v>0</v>
      </c>
      <c r="I11" s="197">
        <v>23.11</v>
      </c>
      <c r="J11" s="197">
        <v>0</v>
      </c>
      <c r="K11" s="197">
        <v>79.41</v>
      </c>
      <c r="L11" s="197">
        <v>55.94</v>
      </c>
      <c r="M11" s="197">
        <v>0</v>
      </c>
      <c r="N11" s="197">
        <v>1.2</v>
      </c>
      <c r="O11" s="197">
        <v>1.99</v>
      </c>
      <c r="P11" s="197">
        <v>2</v>
      </c>
      <c r="Q11" s="197">
        <v>3.62</v>
      </c>
      <c r="R11" s="197">
        <v>5.35</v>
      </c>
      <c r="S11" s="197">
        <v>3.34</v>
      </c>
      <c r="T11" s="197">
        <v>0</v>
      </c>
      <c r="U11" s="197">
        <v>12.53</v>
      </c>
      <c r="V11" s="197">
        <v>0</v>
      </c>
      <c r="W11" s="197">
        <v>0</v>
      </c>
      <c r="X11" s="197">
        <v>0.12</v>
      </c>
      <c r="Y11" s="197">
        <v>56.48</v>
      </c>
      <c r="Z11" s="197">
        <v>20.71</v>
      </c>
      <c r="AA11" s="197">
        <v>13.3</v>
      </c>
      <c r="AB11" s="197">
        <v>0</v>
      </c>
      <c r="AC11" s="197">
        <v>13.7</v>
      </c>
      <c r="AD11" s="197">
        <v>0</v>
      </c>
      <c r="AE11" s="197">
        <v>0</v>
      </c>
      <c r="AF11" s="197">
        <v>0</v>
      </c>
      <c r="AG11" s="197">
        <v>0</v>
      </c>
      <c r="AH11" s="197">
        <v>0</v>
      </c>
      <c r="AI11" s="197">
        <v>29.57</v>
      </c>
      <c r="AJ11" s="197">
        <v>0</v>
      </c>
      <c r="AK11" s="197">
        <v>0</v>
      </c>
      <c r="AL11" s="197">
        <v>0</v>
      </c>
      <c r="AM11" s="197">
        <v>17.16</v>
      </c>
      <c r="AN11" s="197">
        <v>0</v>
      </c>
      <c r="AO11" s="197">
        <v>126.36</v>
      </c>
      <c r="AP11" s="197">
        <v>0</v>
      </c>
    </row>
    <row r="12" spans="1:42">
      <c r="A12" t="s">
        <v>54</v>
      </c>
      <c r="B12" s="197">
        <v>0</v>
      </c>
      <c r="C12" s="197">
        <v>11.34</v>
      </c>
      <c r="D12" s="197">
        <v>0</v>
      </c>
      <c r="E12" s="197">
        <v>0</v>
      </c>
      <c r="F12" s="197">
        <v>17.600000000000001</v>
      </c>
      <c r="G12" s="197">
        <v>0</v>
      </c>
      <c r="H12" s="197">
        <v>0</v>
      </c>
      <c r="I12" s="197">
        <v>23.11</v>
      </c>
      <c r="J12" s="197">
        <v>0</v>
      </c>
      <c r="K12" s="197">
        <v>79.41</v>
      </c>
      <c r="L12" s="197">
        <v>55.94</v>
      </c>
      <c r="M12" s="197">
        <v>0</v>
      </c>
      <c r="N12" s="197">
        <v>1.2</v>
      </c>
      <c r="O12" s="197">
        <v>1.99</v>
      </c>
      <c r="P12" s="197">
        <v>2</v>
      </c>
      <c r="Q12" s="197">
        <v>3.62</v>
      </c>
      <c r="R12" s="197">
        <v>5.35</v>
      </c>
      <c r="S12" s="197">
        <v>3.34</v>
      </c>
      <c r="T12" s="197">
        <v>0</v>
      </c>
      <c r="U12" s="197">
        <v>12.53</v>
      </c>
      <c r="V12" s="197">
        <v>0</v>
      </c>
      <c r="W12" s="197">
        <v>0</v>
      </c>
      <c r="X12" s="197">
        <v>0.12</v>
      </c>
      <c r="Y12" s="197">
        <v>56.48</v>
      </c>
      <c r="Z12" s="197">
        <v>20.71</v>
      </c>
      <c r="AA12" s="197">
        <v>13.3</v>
      </c>
      <c r="AB12" s="197">
        <v>0</v>
      </c>
      <c r="AC12" s="197">
        <v>13.7</v>
      </c>
      <c r="AD12" s="197">
        <v>0</v>
      </c>
      <c r="AE12" s="197">
        <v>0</v>
      </c>
      <c r="AF12" s="197">
        <v>0</v>
      </c>
      <c r="AG12" s="197">
        <v>0</v>
      </c>
      <c r="AH12" s="197">
        <v>0</v>
      </c>
      <c r="AI12" s="197">
        <v>29.57</v>
      </c>
      <c r="AJ12" s="197">
        <v>0</v>
      </c>
      <c r="AK12" s="197">
        <v>0</v>
      </c>
      <c r="AL12" s="197">
        <v>0</v>
      </c>
      <c r="AM12" s="197">
        <v>17.16</v>
      </c>
      <c r="AN12" s="197">
        <v>0</v>
      </c>
      <c r="AO12" s="197">
        <v>126.36</v>
      </c>
      <c r="AP12" s="197">
        <v>0</v>
      </c>
    </row>
    <row r="13" spans="1:42">
      <c r="A13" t="s">
        <v>55</v>
      </c>
      <c r="B13" s="197">
        <v>0</v>
      </c>
      <c r="C13" s="197">
        <v>11.34</v>
      </c>
      <c r="D13" s="197">
        <v>0</v>
      </c>
      <c r="E13" s="197">
        <v>0</v>
      </c>
      <c r="F13" s="197">
        <v>17.600000000000001</v>
      </c>
      <c r="G13" s="197">
        <v>0</v>
      </c>
      <c r="H13" s="197">
        <v>0</v>
      </c>
      <c r="I13" s="197">
        <v>23.11</v>
      </c>
      <c r="J13" s="197">
        <v>0</v>
      </c>
      <c r="K13" s="197">
        <v>79.41</v>
      </c>
      <c r="L13" s="197">
        <v>55.94</v>
      </c>
      <c r="M13" s="197">
        <v>0</v>
      </c>
      <c r="N13" s="197">
        <v>1.2</v>
      </c>
      <c r="O13" s="197">
        <v>1.99</v>
      </c>
      <c r="P13" s="197">
        <v>2</v>
      </c>
      <c r="Q13" s="197">
        <v>3.62</v>
      </c>
      <c r="R13" s="197">
        <v>5.35</v>
      </c>
      <c r="S13" s="197">
        <v>3.34</v>
      </c>
      <c r="T13" s="197">
        <v>0</v>
      </c>
      <c r="U13" s="197">
        <v>12.53</v>
      </c>
      <c r="V13" s="197">
        <v>0</v>
      </c>
      <c r="W13" s="197">
        <v>0</v>
      </c>
      <c r="X13" s="197">
        <v>0.12</v>
      </c>
      <c r="Y13" s="197">
        <v>56.48</v>
      </c>
      <c r="Z13" s="197">
        <v>20.71</v>
      </c>
      <c r="AA13" s="197">
        <v>13.3</v>
      </c>
      <c r="AB13" s="197">
        <v>0</v>
      </c>
      <c r="AC13" s="197">
        <v>13.7</v>
      </c>
      <c r="AD13" s="197">
        <v>0</v>
      </c>
      <c r="AE13" s="197">
        <v>0</v>
      </c>
      <c r="AF13" s="197">
        <v>0</v>
      </c>
      <c r="AG13" s="197">
        <v>0</v>
      </c>
      <c r="AH13" s="197">
        <v>0</v>
      </c>
      <c r="AI13" s="197">
        <v>29.57</v>
      </c>
      <c r="AJ13" s="197">
        <v>0</v>
      </c>
      <c r="AK13" s="197">
        <v>0</v>
      </c>
      <c r="AL13" s="197">
        <v>0</v>
      </c>
      <c r="AM13" s="197">
        <v>17.16</v>
      </c>
      <c r="AN13" s="197">
        <v>0</v>
      </c>
      <c r="AO13" s="197">
        <v>126.36</v>
      </c>
      <c r="AP13" s="197">
        <v>0</v>
      </c>
    </row>
    <row r="14" spans="1:42">
      <c r="A14" t="s">
        <v>56</v>
      </c>
      <c r="B14" s="197">
        <v>0</v>
      </c>
      <c r="C14" s="197">
        <v>11.34</v>
      </c>
      <c r="D14" s="197">
        <v>0</v>
      </c>
      <c r="E14" s="197">
        <v>0</v>
      </c>
      <c r="F14" s="197">
        <v>17.600000000000001</v>
      </c>
      <c r="G14" s="197">
        <v>0</v>
      </c>
      <c r="H14" s="197">
        <v>0</v>
      </c>
      <c r="I14" s="197">
        <v>23.11</v>
      </c>
      <c r="J14" s="197">
        <v>0</v>
      </c>
      <c r="K14" s="197">
        <v>79.41</v>
      </c>
      <c r="L14" s="197">
        <v>55.94</v>
      </c>
      <c r="M14" s="197">
        <v>0</v>
      </c>
      <c r="N14" s="197">
        <v>1.2</v>
      </c>
      <c r="O14" s="197">
        <v>1.99</v>
      </c>
      <c r="P14" s="197">
        <v>2</v>
      </c>
      <c r="Q14" s="197">
        <v>3.62</v>
      </c>
      <c r="R14" s="197">
        <v>5.35</v>
      </c>
      <c r="S14" s="197">
        <v>3.34</v>
      </c>
      <c r="T14" s="197">
        <v>0</v>
      </c>
      <c r="U14" s="197">
        <v>12.53</v>
      </c>
      <c r="V14" s="197">
        <v>0</v>
      </c>
      <c r="W14" s="197">
        <v>0</v>
      </c>
      <c r="X14" s="197">
        <v>0.12</v>
      </c>
      <c r="Y14" s="197">
        <v>56.48</v>
      </c>
      <c r="Z14" s="197">
        <v>20.71</v>
      </c>
      <c r="AA14" s="197">
        <v>13.3</v>
      </c>
      <c r="AB14" s="197">
        <v>0</v>
      </c>
      <c r="AC14" s="197">
        <v>13.7</v>
      </c>
      <c r="AD14" s="197">
        <v>0</v>
      </c>
      <c r="AE14" s="197">
        <v>0</v>
      </c>
      <c r="AF14" s="197">
        <v>0</v>
      </c>
      <c r="AG14" s="197">
        <v>0</v>
      </c>
      <c r="AH14" s="197">
        <v>0</v>
      </c>
      <c r="AI14" s="197">
        <v>29.57</v>
      </c>
      <c r="AJ14" s="197">
        <v>0</v>
      </c>
      <c r="AK14" s="197">
        <v>0</v>
      </c>
      <c r="AL14" s="197">
        <v>0</v>
      </c>
      <c r="AM14" s="197">
        <v>17.16</v>
      </c>
      <c r="AN14" s="197">
        <v>0</v>
      </c>
      <c r="AO14" s="197">
        <v>126.36</v>
      </c>
      <c r="AP14" s="197">
        <v>0</v>
      </c>
    </row>
    <row r="15" spans="1:42">
      <c r="A15" t="s">
        <v>57</v>
      </c>
      <c r="B15" s="197">
        <v>0</v>
      </c>
      <c r="C15" s="197">
        <v>11.34</v>
      </c>
      <c r="D15" s="197">
        <v>0</v>
      </c>
      <c r="E15" s="197">
        <v>0</v>
      </c>
      <c r="F15" s="197">
        <v>17.600000000000001</v>
      </c>
      <c r="G15" s="197">
        <v>0</v>
      </c>
      <c r="H15" s="197">
        <v>0</v>
      </c>
      <c r="I15" s="197">
        <v>23.11</v>
      </c>
      <c r="J15" s="197">
        <v>0</v>
      </c>
      <c r="K15" s="197">
        <v>79.41</v>
      </c>
      <c r="L15" s="197">
        <v>55.94</v>
      </c>
      <c r="M15" s="197">
        <v>0</v>
      </c>
      <c r="N15" s="197">
        <v>1.2</v>
      </c>
      <c r="O15" s="197">
        <v>1.99</v>
      </c>
      <c r="P15" s="197">
        <v>2</v>
      </c>
      <c r="Q15" s="197">
        <v>3.62</v>
      </c>
      <c r="R15" s="197">
        <v>5.35</v>
      </c>
      <c r="S15" s="197">
        <v>3.34</v>
      </c>
      <c r="T15" s="197">
        <v>0</v>
      </c>
      <c r="U15" s="197">
        <v>12.53</v>
      </c>
      <c r="V15" s="197">
        <v>0</v>
      </c>
      <c r="W15" s="197">
        <v>0</v>
      </c>
      <c r="X15" s="197">
        <v>0.12</v>
      </c>
      <c r="Y15" s="197">
        <v>56.48</v>
      </c>
      <c r="Z15" s="197">
        <v>20.71</v>
      </c>
      <c r="AA15" s="197">
        <v>13.3</v>
      </c>
      <c r="AB15" s="197">
        <v>0</v>
      </c>
      <c r="AC15" s="197">
        <v>13.7</v>
      </c>
      <c r="AD15" s="197">
        <v>0</v>
      </c>
      <c r="AE15" s="197">
        <v>0</v>
      </c>
      <c r="AF15" s="197">
        <v>0</v>
      </c>
      <c r="AG15" s="197">
        <v>0</v>
      </c>
      <c r="AH15" s="197">
        <v>0</v>
      </c>
      <c r="AI15" s="197">
        <v>29.57</v>
      </c>
      <c r="AJ15" s="197">
        <v>0</v>
      </c>
      <c r="AK15" s="197">
        <v>0</v>
      </c>
      <c r="AL15" s="197">
        <v>0</v>
      </c>
      <c r="AM15" s="197">
        <v>17.16</v>
      </c>
      <c r="AN15" s="197">
        <v>0</v>
      </c>
      <c r="AO15" s="197">
        <v>126.36</v>
      </c>
      <c r="AP15" s="197">
        <v>0</v>
      </c>
    </row>
    <row r="16" spans="1:42">
      <c r="A16" t="s">
        <v>58</v>
      </c>
      <c r="B16" s="197">
        <v>0</v>
      </c>
      <c r="C16" s="197">
        <v>11.39</v>
      </c>
      <c r="D16" s="197">
        <v>0</v>
      </c>
      <c r="E16" s="197">
        <v>0</v>
      </c>
      <c r="F16" s="197">
        <v>17.600000000000001</v>
      </c>
      <c r="G16" s="197">
        <v>0</v>
      </c>
      <c r="H16" s="197">
        <v>0</v>
      </c>
      <c r="I16" s="197">
        <v>23.11</v>
      </c>
      <c r="J16" s="197">
        <v>0</v>
      </c>
      <c r="K16" s="197">
        <v>79.41</v>
      </c>
      <c r="L16" s="197">
        <v>55.94</v>
      </c>
      <c r="M16" s="197">
        <v>0</v>
      </c>
      <c r="N16" s="197">
        <v>1.2</v>
      </c>
      <c r="O16" s="197">
        <v>1.99</v>
      </c>
      <c r="P16" s="197">
        <v>2</v>
      </c>
      <c r="Q16" s="197">
        <v>3.62</v>
      </c>
      <c r="R16" s="197">
        <v>5.35</v>
      </c>
      <c r="S16" s="197">
        <v>3.34</v>
      </c>
      <c r="T16" s="197">
        <v>0</v>
      </c>
      <c r="U16" s="197">
        <v>12.53</v>
      </c>
      <c r="V16" s="197">
        <v>0</v>
      </c>
      <c r="W16" s="197">
        <v>0</v>
      </c>
      <c r="X16" s="197">
        <v>0.12</v>
      </c>
      <c r="Y16" s="197">
        <v>56.48</v>
      </c>
      <c r="Z16" s="197">
        <v>20.71</v>
      </c>
      <c r="AA16" s="197">
        <v>13.3</v>
      </c>
      <c r="AB16" s="197">
        <v>0</v>
      </c>
      <c r="AC16" s="197">
        <v>13.7</v>
      </c>
      <c r="AD16" s="197">
        <v>0</v>
      </c>
      <c r="AE16" s="197">
        <v>0</v>
      </c>
      <c r="AF16" s="197">
        <v>0</v>
      </c>
      <c r="AG16" s="197">
        <v>0</v>
      </c>
      <c r="AH16" s="197">
        <v>0</v>
      </c>
      <c r="AI16" s="197">
        <v>29.57</v>
      </c>
      <c r="AJ16" s="197">
        <v>0</v>
      </c>
      <c r="AK16" s="197">
        <v>0</v>
      </c>
      <c r="AL16" s="197">
        <v>0</v>
      </c>
      <c r="AM16" s="197">
        <v>17.16</v>
      </c>
      <c r="AN16" s="197">
        <v>0</v>
      </c>
      <c r="AO16" s="197">
        <v>126.36</v>
      </c>
      <c r="AP16" s="197">
        <v>0</v>
      </c>
    </row>
    <row r="17" spans="1:42">
      <c r="A17" t="s">
        <v>59</v>
      </c>
      <c r="B17" s="197">
        <v>0</v>
      </c>
      <c r="C17" s="197">
        <v>11.39</v>
      </c>
      <c r="D17" s="197">
        <v>0</v>
      </c>
      <c r="E17" s="197">
        <v>0</v>
      </c>
      <c r="F17" s="197">
        <v>17.600000000000001</v>
      </c>
      <c r="G17" s="197">
        <v>0</v>
      </c>
      <c r="H17" s="197">
        <v>0</v>
      </c>
      <c r="I17" s="197">
        <v>23.11</v>
      </c>
      <c r="J17" s="197">
        <v>0</v>
      </c>
      <c r="K17" s="197">
        <v>79.41</v>
      </c>
      <c r="L17" s="197">
        <v>55.94</v>
      </c>
      <c r="M17" s="197">
        <v>0</v>
      </c>
      <c r="N17" s="197">
        <v>1.2</v>
      </c>
      <c r="O17" s="197">
        <v>1.99</v>
      </c>
      <c r="P17" s="197">
        <v>2</v>
      </c>
      <c r="Q17" s="197">
        <v>3.62</v>
      </c>
      <c r="R17" s="197">
        <v>5.35</v>
      </c>
      <c r="S17" s="197">
        <v>3.34</v>
      </c>
      <c r="T17" s="197">
        <v>0</v>
      </c>
      <c r="U17" s="197">
        <v>12.53</v>
      </c>
      <c r="V17" s="197">
        <v>0</v>
      </c>
      <c r="W17" s="197">
        <v>0</v>
      </c>
      <c r="X17" s="197">
        <v>0.12</v>
      </c>
      <c r="Y17" s="197">
        <v>56.48</v>
      </c>
      <c r="Z17" s="197">
        <v>20.71</v>
      </c>
      <c r="AA17" s="197">
        <v>13.3</v>
      </c>
      <c r="AB17" s="197">
        <v>0</v>
      </c>
      <c r="AC17" s="197">
        <v>13.7</v>
      </c>
      <c r="AD17" s="197">
        <v>0</v>
      </c>
      <c r="AE17" s="197">
        <v>0</v>
      </c>
      <c r="AF17" s="197">
        <v>0</v>
      </c>
      <c r="AG17" s="197">
        <v>0</v>
      </c>
      <c r="AH17" s="197">
        <v>0</v>
      </c>
      <c r="AI17" s="197">
        <v>29.57</v>
      </c>
      <c r="AJ17" s="197">
        <v>0</v>
      </c>
      <c r="AK17" s="197">
        <v>0</v>
      </c>
      <c r="AL17" s="197">
        <v>0</v>
      </c>
      <c r="AM17" s="197">
        <v>17.16</v>
      </c>
      <c r="AN17" s="197">
        <v>0</v>
      </c>
      <c r="AO17" s="197">
        <v>126.36</v>
      </c>
      <c r="AP17" s="197">
        <v>0</v>
      </c>
    </row>
    <row r="18" spans="1:42">
      <c r="A18" t="s">
        <v>60</v>
      </c>
      <c r="B18" s="197">
        <v>0</v>
      </c>
      <c r="C18" s="197">
        <v>11.39</v>
      </c>
      <c r="D18" s="197">
        <v>0</v>
      </c>
      <c r="E18" s="197">
        <v>0</v>
      </c>
      <c r="F18" s="197">
        <v>17.600000000000001</v>
      </c>
      <c r="G18" s="197">
        <v>0</v>
      </c>
      <c r="H18" s="197">
        <v>0</v>
      </c>
      <c r="I18" s="197">
        <v>23.11</v>
      </c>
      <c r="J18" s="197">
        <v>0</v>
      </c>
      <c r="K18" s="197">
        <v>79.41</v>
      </c>
      <c r="L18" s="197">
        <v>55.94</v>
      </c>
      <c r="M18" s="197">
        <v>0</v>
      </c>
      <c r="N18" s="197">
        <v>1.2</v>
      </c>
      <c r="O18" s="197">
        <v>1.99</v>
      </c>
      <c r="P18" s="197">
        <v>2</v>
      </c>
      <c r="Q18" s="197">
        <v>3.62</v>
      </c>
      <c r="R18" s="197">
        <v>5.35</v>
      </c>
      <c r="S18" s="197">
        <v>3.34</v>
      </c>
      <c r="T18" s="197">
        <v>0</v>
      </c>
      <c r="U18" s="197">
        <v>12.53</v>
      </c>
      <c r="V18" s="197">
        <v>0</v>
      </c>
      <c r="W18" s="197">
        <v>0</v>
      </c>
      <c r="X18" s="197">
        <v>0.38</v>
      </c>
      <c r="Y18" s="197">
        <v>56.48</v>
      </c>
      <c r="Z18" s="197">
        <v>20.71</v>
      </c>
      <c r="AA18" s="197">
        <v>13.3</v>
      </c>
      <c r="AB18" s="197">
        <v>0</v>
      </c>
      <c r="AC18" s="197">
        <v>13.7</v>
      </c>
      <c r="AD18" s="197">
        <v>0</v>
      </c>
      <c r="AE18" s="197">
        <v>0</v>
      </c>
      <c r="AF18" s="197">
        <v>0</v>
      </c>
      <c r="AG18" s="197">
        <v>0</v>
      </c>
      <c r="AH18" s="197">
        <v>0</v>
      </c>
      <c r="AI18" s="197">
        <v>29.57</v>
      </c>
      <c r="AJ18" s="197">
        <v>0</v>
      </c>
      <c r="AK18" s="197">
        <v>0</v>
      </c>
      <c r="AL18" s="197">
        <v>0</v>
      </c>
      <c r="AM18" s="197">
        <v>17.16</v>
      </c>
      <c r="AN18" s="197">
        <v>0</v>
      </c>
      <c r="AO18" s="197">
        <v>126.36</v>
      </c>
      <c r="AP18" s="197">
        <v>0</v>
      </c>
    </row>
    <row r="19" spans="1:42">
      <c r="A19" t="s">
        <v>61</v>
      </c>
      <c r="B19" s="197">
        <v>0</v>
      </c>
      <c r="C19" s="197">
        <v>11.39</v>
      </c>
      <c r="D19" s="197">
        <v>0</v>
      </c>
      <c r="E19" s="197">
        <v>0</v>
      </c>
      <c r="F19" s="197">
        <v>17.600000000000001</v>
      </c>
      <c r="G19" s="197">
        <v>0</v>
      </c>
      <c r="H19" s="197">
        <v>0</v>
      </c>
      <c r="I19" s="197">
        <v>23.11</v>
      </c>
      <c r="J19" s="197">
        <v>0</v>
      </c>
      <c r="K19" s="197">
        <v>79.41</v>
      </c>
      <c r="L19" s="197">
        <v>55.94</v>
      </c>
      <c r="M19" s="197">
        <v>0</v>
      </c>
      <c r="N19" s="197">
        <v>1.2</v>
      </c>
      <c r="O19" s="197">
        <v>1.99</v>
      </c>
      <c r="P19" s="197">
        <v>1.61</v>
      </c>
      <c r="Q19" s="197">
        <v>3.62</v>
      </c>
      <c r="R19" s="197">
        <v>5.77</v>
      </c>
      <c r="S19" s="197">
        <v>3.46</v>
      </c>
      <c r="T19" s="197">
        <v>0</v>
      </c>
      <c r="U19" s="197">
        <v>12.53</v>
      </c>
      <c r="V19" s="197">
        <v>0</v>
      </c>
      <c r="W19" s="197">
        <v>0</v>
      </c>
      <c r="X19" s="197">
        <v>0.56999999999999995</v>
      </c>
      <c r="Y19" s="197">
        <v>56.48</v>
      </c>
      <c r="Z19" s="197">
        <v>20.71</v>
      </c>
      <c r="AA19" s="197">
        <v>13.3</v>
      </c>
      <c r="AB19" s="197">
        <v>0</v>
      </c>
      <c r="AC19" s="197">
        <v>13.7</v>
      </c>
      <c r="AD19" s="197">
        <v>0</v>
      </c>
      <c r="AE19" s="197">
        <v>0</v>
      </c>
      <c r="AF19" s="197">
        <v>0</v>
      </c>
      <c r="AG19" s="197">
        <v>0</v>
      </c>
      <c r="AH19" s="197">
        <v>0</v>
      </c>
      <c r="AI19" s="197">
        <v>29.57</v>
      </c>
      <c r="AJ19" s="197">
        <v>0</v>
      </c>
      <c r="AK19" s="197">
        <v>0</v>
      </c>
      <c r="AL19" s="197">
        <v>0</v>
      </c>
      <c r="AM19" s="197">
        <v>17.16</v>
      </c>
      <c r="AN19" s="197">
        <v>0</v>
      </c>
      <c r="AO19" s="197">
        <v>126.36</v>
      </c>
      <c r="AP19" s="197">
        <v>0</v>
      </c>
    </row>
    <row r="20" spans="1:42">
      <c r="A20" t="s">
        <v>62</v>
      </c>
      <c r="B20" s="197">
        <v>0</v>
      </c>
      <c r="C20" s="197">
        <v>11.39</v>
      </c>
      <c r="D20" s="197">
        <v>0</v>
      </c>
      <c r="E20" s="197">
        <v>0</v>
      </c>
      <c r="F20" s="197">
        <v>17.600000000000001</v>
      </c>
      <c r="G20" s="197">
        <v>0</v>
      </c>
      <c r="H20" s="197">
        <v>0</v>
      </c>
      <c r="I20" s="197">
        <v>23.11</v>
      </c>
      <c r="J20" s="197">
        <v>0</v>
      </c>
      <c r="K20" s="197">
        <v>79.41</v>
      </c>
      <c r="L20" s="197">
        <v>55.94</v>
      </c>
      <c r="M20" s="197">
        <v>0</v>
      </c>
      <c r="N20" s="197">
        <v>1.2</v>
      </c>
      <c r="O20" s="197">
        <v>1.99</v>
      </c>
      <c r="P20" s="197">
        <v>1.61</v>
      </c>
      <c r="Q20" s="197">
        <v>3.62</v>
      </c>
      <c r="R20" s="197">
        <v>5.77</v>
      </c>
      <c r="S20" s="197">
        <v>3.46</v>
      </c>
      <c r="T20" s="197">
        <v>0</v>
      </c>
      <c r="U20" s="197">
        <v>12.53</v>
      </c>
      <c r="V20" s="197">
        <v>0</v>
      </c>
      <c r="W20" s="197">
        <v>0</v>
      </c>
      <c r="X20" s="197">
        <v>0.63</v>
      </c>
      <c r="Y20" s="197">
        <v>56.48</v>
      </c>
      <c r="Z20" s="197">
        <v>20.71</v>
      </c>
      <c r="AA20" s="197">
        <v>13.3</v>
      </c>
      <c r="AB20" s="197">
        <v>0</v>
      </c>
      <c r="AC20" s="197">
        <v>13.7</v>
      </c>
      <c r="AD20" s="197">
        <v>0</v>
      </c>
      <c r="AE20" s="197">
        <v>0</v>
      </c>
      <c r="AF20" s="197">
        <v>0</v>
      </c>
      <c r="AG20" s="197">
        <v>0</v>
      </c>
      <c r="AH20" s="197">
        <v>0</v>
      </c>
      <c r="AI20" s="197">
        <v>29.57</v>
      </c>
      <c r="AJ20" s="197">
        <v>0</v>
      </c>
      <c r="AK20" s="197">
        <v>0</v>
      </c>
      <c r="AL20" s="197">
        <v>0</v>
      </c>
      <c r="AM20" s="197">
        <v>17.16</v>
      </c>
      <c r="AN20" s="197">
        <v>0</v>
      </c>
      <c r="AO20" s="197">
        <v>126.36</v>
      </c>
      <c r="AP20" s="197">
        <v>0</v>
      </c>
    </row>
    <row r="21" spans="1:42">
      <c r="A21" t="s">
        <v>63</v>
      </c>
      <c r="B21" s="197">
        <v>0</v>
      </c>
      <c r="C21" s="197">
        <v>11.39</v>
      </c>
      <c r="D21" s="197">
        <v>0</v>
      </c>
      <c r="E21" s="197">
        <v>0</v>
      </c>
      <c r="F21" s="197">
        <v>17.600000000000001</v>
      </c>
      <c r="G21" s="197">
        <v>0</v>
      </c>
      <c r="H21" s="197">
        <v>0</v>
      </c>
      <c r="I21" s="197">
        <v>23.11</v>
      </c>
      <c r="J21" s="197">
        <v>0</v>
      </c>
      <c r="K21" s="197">
        <v>79.41</v>
      </c>
      <c r="L21" s="197">
        <v>55.94</v>
      </c>
      <c r="M21" s="197">
        <v>0</v>
      </c>
      <c r="N21" s="197">
        <v>1.2</v>
      </c>
      <c r="O21" s="197">
        <v>1.99</v>
      </c>
      <c r="P21" s="197">
        <v>1.61</v>
      </c>
      <c r="Q21" s="197">
        <v>3.62</v>
      </c>
      <c r="R21" s="197">
        <v>5.77</v>
      </c>
      <c r="S21" s="197">
        <v>3.46</v>
      </c>
      <c r="T21" s="197">
        <v>0</v>
      </c>
      <c r="U21" s="197">
        <v>12.53</v>
      </c>
      <c r="V21" s="197">
        <v>0</v>
      </c>
      <c r="W21" s="197">
        <v>0</v>
      </c>
      <c r="X21" s="197">
        <v>0.73</v>
      </c>
      <c r="Y21" s="197">
        <v>56.48</v>
      </c>
      <c r="Z21" s="197">
        <v>20.71</v>
      </c>
      <c r="AA21" s="197">
        <v>13.3</v>
      </c>
      <c r="AB21" s="197">
        <v>0</v>
      </c>
      <c r="AC21" s="197">
        <v>13.7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29.57</v>
      </c>
      <c r="AJ21" s="197">
        <v>0</v>
      </c>
      <c r="AK21" s="197">
        <v>0</v>
      </c>
      <c r="AL21" s="197">
        <v>0</v>
      </c>
      <c r="AM21" s="197">
        <v>17.16</v>
      </c>
      <c r="AN21" s="197">
        <v>0</v>
      </c>
      <c r="AO21" s="197">
        <v>126.36</v>
      </c>
      <c r="AP21" s="197">
        <v>0</v>
      </c>
    </row>
    <row r="22" spans="1:42">
      <c r="A22" t="s">
        <v>64</v>
      </c>
      <c r="B22" s="197">
        <v>0</v>
      </c>
      <c r="C22" s="197">
        <v>11.39</v>
      </c>
      <c r="D22" s="197">
        <v>0</v>
      </c>
      <c r="E22" s="197">
        <v>0</v>
      </c>
      <c r="F22" s="197">
        <v>17.600000000000001</v>
      </c>
      <c r="G22" s="197">
        <v>0</v>
      </c>
      <c r="H22" s="197">
        <v>0</v>
      </c>
      <c r="I22" s="197">
        <v>23.11</v>
      </c>
      <c r="J22" s="197">
        <v>0</v>
      </c>
      <c r="K22" s="197">
        <v>79.41</v>
      </c>
      <c r="L22" s="197">
        <v>55.94</v>
      </c>
      <c r="M22" s="197">
        <v>0</v>
      </c>
      <c r="N22" s="197">
        <v>1.2</v>
      </c>
      <c r="O22" s="197">
        <v>1.99</v>
      </c>
      <c r="P22" s="197">
        <v>1.61</v>
      </c>
      <c r="Q22" s="197">
        <v>3.62</v>
      </c>
      <c r="R22" s="197">
        <v>5.77</v>
      </c>
      <c r="S22" s="197">
        <v>3.46</v>
      </c>
      <c r="T22" s="197">
        <v>0</v>
      </c>
      <c r="U22" s="197">
        <v>12.53</v>
      </c>
      <c r="V22" s="197">
        <v>0</v>
      </c>
      <c r="W22" s="197">
        <v>0</v>
      </c>
      <c r="X22" s="197">
        <v>0.73</v>
      </c>
      <c r="Y22" s="197">
        <v>56.48</v>
      </c>
      <c r="Z22" s="197">
        <v>20.71</v>
      </c>
      <c r="AA22" s="197">
        <v>13.3</v>
      </c>
      <c r="AB22" s="197">
        <v>0</v>
      </c>
      <c r="AC22" s="197">
        <v>13.7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29.57</v>
      </c>
      <c r="AJ22" s="197">
        <v>0</v>
      </c>
      <c r="AK22" s="197">
        <v>0</v>
      </c>
      <c r="AL22" s="197">
        <v>0</v>
      </c>
      <c r="AM22" s="197">
        <v>17.16</v>
      </c>
      <c r="AN22" s="197">
        <v>0</v>
      </c>
      <c r="AO22" s="197">
        <v>126.36</v>
      </c>
      <c r="AP22" s="197">
        <v>0</v>
      </c>
    </row>
    <row r="23" spans="1:42">
      <c r="A23" t="s">
        <v>65</v>
      </c>
      <c r="B23" s="197">
        <v>0</v>
      </c>
      <c r="C23" s="197">
        <v>11.39</v>
      </c>
      <c r="D23" s="197">
        <v>0</v>
      </c>
      <c r="E23" s="197">
        <v>0</v>
      </c>
      <c r="F23" s="197">
        <v>17.600000000000001</v>
      </c>
      <c r="G23" s="197">
        <v>0</v>
      </c>
      <c r="H23" s="197">
        <v>0</v>
      </c>
      <c r="I23" s="197">
        <v>23.11</v>
      </c>
      <c r="J23" s="197">
        <v>0</v>
      </c>
      <c r="K23" s="197">
        <v>79.790000000000006</v>
      </c>
      <c r="L23" s="197">
        <v>55.94</v>
      </c>
      <c r="M23" s="197">
        <v>0</v>
      </c>
      <c r="N23" s="197">
        <v>1.2</v>
      </c>
      <c r="O23" s="197">
        <v>4.3899999999999997</v>
      </c>
      <c r="P23" s="197">
        <v>1.61</v>
      </c>
      <c r="Q23" s="197">
        <v>3.62</v>
      </c>
      <c r="R23" s="197">
        <v>5.77</v>
      </c>
      <c r="S23" s="197">
        <v>3.66</v>
      </c>
      <c r="T23" s="197">
        <v>0</v>
      </c>
      <c r="U23" s="197">
        <v>12.53</v>
      </c>
      <c r="V23" s="197">
        <v>0</v>
      </c>
      <c r="W23" s="197">
        <v>0</v>
      </c>
      <c r="X23" s="197">
        <v>1.48</v>
      </c>
      <c r="Y23" s="197">
        <v>56.48</v>
      </c>
      <c r="Z23" s="197">
        <v>2.71</v>
      </c>
      <c r="AA23" s="197">
        <v>13.3</v>
      </c>
      <c r="AB23" s="197">
        <v>0</v>
      </c>
      <c r="AC23" s="197">
        <v>12.7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29.57</v>
      </c>
      <c r="AJ23" s="197">
        <v>0</v>
      </c>
      <c r="AK23" s="197">
        <v>0</v>
      </c>
      <c r="AL23" s="197">
        <v>0</v>
      </c>
      <c r="AM23" s="197">
        <v>17.16</v>
      </c>
      <c r="AN23" s="197">
        <v>0</v>
      </c>
      <c r="AO23" s="197">
        <v>126.36</v>
      </c>
      <c r="AP23" s="197">
        <v>0</v>
      </c>
    </row>
    <row r="24" spans="1:42">
      <c r="A24" t="s">
        <v>66</v>
      </c>
      <c r="B24" s="197">
        <v>0</v>
      </c>
      <c r="C24" s="197">
        <v>11.39</v>
      </c>
      <c r="D24" s="197">
        <v>0</v>
      </c>
      <c r="E24" s="197">
        <v>0</v>
      </c>
      <c r="F24" s="197">
        <v>17.600000000000001</v>
      </c>
      <c r="G24" s="197">
        <v>0</v>
      </c>
      <c r="H24" s="197">
        <v>0</v>
      </c>
      <c r="I24" s="197">
        <v>23.11</v>
      </c>
      <c r="J24" s="197">
        <v>0</v>
      </c>
      <c r="K24" s="197">
        <v>79.8</v>
      </c>
      <c r="L24" s="197">
        <v>55.94</v>
      </c>
      <c r="M24" s="197">
        <v>0</v>
      </c>
      <c r="N24" s="197">
        <v>1.2</v>
      </c>
      <c r="O24" s="197">
        <v>1.99</v>
      </c>
      <c r="P24" s="197">
        <v>1.61</v>
      </c>
      <c r="Q24" s="197">
        <v>3.62</v>
      </c>
      <c r="R24" s="197">
        <v>5.97</v>
      </c>
      <c r="S24" s="197">
        <v>3.66</v>
      </c>
      <c r="T24" s="197">
        <v>0</v>
      </c>
      <c r="U24" s="197">
        <v>12.53</v>
      </c>
      <c r="V24" s="197">
        <v>0</v>
      </c>
      <c r="W24" s="197">
        <v>0</v>
      </c>
      <c r="X24" s="197">
        <v>1.48</v>
      </c>
      <c r="Y24" s="197">
        <v>56.48</v>
      </c>
      <c r="Z24" s="197">
        <v>2.71</v>
      </c>
      <c r="AA24" s="197">
        <v>13.3</v>
      </c>
      <c r="AB24" s="197">
        <v>0</v>
      </c>
      <c r="AC24" s="197">
        <v>12.7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29.57</v>
      </c>
      <c r="AJ24" s="197">
        <v>0</v>
      </c>
      <c r="AK24" s="197">
        <v>0</v>
      </c>
      <c r="AL24" s="197">
        <v>0</v>
      </c>
      <c r="AM24" s="197">
        <v>17.16</v>
      </c>
      <c r="AN24" s="197">
        <v>0</v>
      </c>
      <c r="AO24" s="197">
        <v>126.36</v>
      </c>
      <c r="AP24" s="197">
        <v>0</v>
      </c>
    </row>
    <row r="25" spans="1:42">
      <c r="A25" t="s">
        <v>67</v>
      </c>
      <c r="B25" s="197">
        <v>0</v>
      </c>
      <c r="C25" s="197">
        <v>11.39</v>
      </c>
      <c r="D25" s="197">
        <v>0</v>
      </c>
      <c r="E25" s="197">
        <v>0</v>
      </c>
      <c r="F25" s="197">
        <v>17.600000000000001</v>
      </c>
      <c r="G25" s="197">
        <v>0</v>
      </c>
      <c r="H25" s="197">
        <v>0</v>
      </c>
      <c r="I25" s="197">
        <v>23.11</v>
      </c>
      <c r="J25" s="197">
        <v>0</v>
      </c>
      <c r="K25" s="197">
        <v>79.790000000000006</v>
      </c>
      <c r="L25" s="197">
        <v>55.94</v>
      </c>
      <c r="M25" s="197">
        <v>0</v>
      </c>
      <c r="N25" s="197">
        <v>1.2</v>
      </c>
      <c r="O25" s="197">
        <v>1.99</v>
      </c>
      <c r="P25" s="197">
        <v>1.61</v>
      </c>
      <c r="Q25" s="197">
        <v>3.62</v>
      </c>
      <c r="R25" s="197">
        <v>5.97</v>
      </c>
      <c r="S25" s="197">
        <v>3.66</v>
      </c>
      <c r="T25" s="197">
        <v>0</v>
      </c>
      <c r="U25" s="197">
        <v>12.53</v>
      </c>
      <c r="V25" s="197">
        <v>0</v>
      </c>
      <c r="W25" s="197">
        <v>0</v>
      </c>
      <c r="X25" s="197">
        <v>1.48</v>
      </c>
      <c r="Y25" s="197">
        <v>56.48</v>
      </c>
      <c r="Z25" s="197">
        <v>2.71</v>
      </c>
      <c r="AA25" s="197">
        <v>13.3</v>
      </c>
      <c r="AB25" s="197">
        <v>0</v>
      </c>
      <c r="AC25" s="197">
        <v>12.7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29.57</v>
      </c>
      <c r="AJ25" s="197">
        <v>0</v>
      </c>
      <c r="AK25" s="197">
        <v>0</v>
      </c>
      <c r="AL25" s="197">
        <v>0</v>
      </c>
      <c r="AM25" s="197">
        <v>17.16</v>
      </c>
      <c r="AN25" s="197">
        <v>0</v>
      </c>
      <c r="AO25" s="197">
        <v>126.36</v>
      </c>
      <c r="AP25" s="197">
        <v>0</v>
      </c>
    </row>
    <row r="26" spans="1:42">
      <c r="A26" t="s">
        <v>68</v>
      </c>
      <c r="B26" s="197">
        <v>0</v>
      </c>
      <c r="C26" s="197">
        <v>11.39</v>
      </c>
      <c r="D26" s="197">
        <v>0</v>
      </c>
      <c r="E26" s="197">
        <v>0</v>
      </c>
      <c r="F26" s="197">
        <v>17.600000000000001</v>
      </c>
      <c r="G26" s="197">
        <v>0</v>
      </c>
      <c r="H26" s="197">
        <v>0</v>
      </c>
      <c r="I26" s="197">
        <v>23.11</v>
      </c>
      <c r="J26" s="197">
        <v>0</v>
      </c>
      <c r="K26" s="197">
        <v>79.8</v>
      </c>
      <c r="L26" s="197">
        <v>55.94</v>
      </c>
      <c r="M26" s="197">
        <v>0</v>
      </c>
      <c r="N26" s="197">
        <v>1.2</v>
      </c>
      <c r="O26" s="197">
        <v>1.99</v>
      </c>
      <c r="P26" s="197">
        <v>1.54</v>
      </c>
      <c r="Q26" s="197">
        <v>3.62</v>
      </c>
      <c r="R26" s="197">
        <v>5.97</v>
      </c>
      <c r="S26" s="197">
        <v>3.66</v>
      </c>
      <c r="T26" s="197">
        <v>0</v>
      </c>
      <c r="U26" s="197">
        <v>12.53</v>
      </c>
      <c r="V26" s="197">
        <v>0</v>
      </c>
      <c r="W26" s="197">
        <v>0</v>
      </c>
      <c r="X26" s="197">
        <v>1.48</v>
      </c>
      <c r="Y26" s="197">
        <v>56.48</v>
      </c>
      <c r="Z26" s="197">
        <v>2.71</v>
      </c>
      <c r="AA26" s="197">
        <v>13.3</v>
      </c>
      <c r="AB26" s="197">
        <v>0</v>
      </c>
      <c r="AC26" s="197">
        <v>11.41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29.57</v>
      </c>
      <c r="AJ26" s="197">
        <v>0</v>
      </c>
      <c r="AK26" s="197">
        <v>0</v>
      </c>
      <c r="AL26" s="197">
        <v>0</v>
      </c>
      <c r="AM26" s="197">
        <v>17.16</v>
      </c>
      <c r="AN26" s="197">
        <v>0</v>
      </c>
      <c r="AO26" s="197">
        <v>126.36</v>
      </c>
      <c r="AP26" s="197">
        <v>0</v>
      </c>
    </row>
    <row r="27" spans="1:42">
      <c r="A27" t="s">
        <v>69</v>
      </c>
      <c r="B27" s="197">
        <v>0</v>
      </c>
      <c r="C27" s="197">
        <v>11.39</v>
      </c>
      <c r="D27" s="197">
        <v>0</v>
      </c>
      <c r="E27" s="197">
        <v>0</v>
      </c>
      <c r="F27" s="197">
        <v>17.600000000000001</v>
      </c>
      <c r="G27" s="197">
        <v>0</v>
      </c>
      <c r="H27" s="197">
        <v>0</v>
      </c>
      <c r="I27" s="197">
        <v>23.11</v>
      </c>
      <c r="J27" s="197">
        <v>0</v>
      </c>
      <c r="K27" s="197">
        <v>68.98</v>
      </c>
      <c r="L27" s="197">
        <v>55.94</v>
      </c>
      <c r="M27" s="197">
        <v>0</v>
      </c>
      <c r="N27" s="197">
        <v>1.2</v>
      </c>
      <c r="O27" s="197">
        <v>1.99</v>
      </c>
      <c r="P27" s="197">
        <v>1.98</v>
      </c>
      <c r="Q27" s="197">
        <v>3.62</v>
      </c>
      <c r="R27" s="197">
        <v>5.97</v>
      </c>
      <c r="S27" s="197">
        <v>3.82</v>
      </c>
      <c r="T27" s="197">
        <v>0</v>
      </c>
      <c r="U27" s="197">
        <v>12.53</v>
      </c>
      <c r="V27" s="197">
        <v>0</v>
      </c>
      <c r="W27" s="197">
        <v>0</v>
      </c>
      <c r="X27" s="197">
        <v>1.48</v>
      </c>
      <c r="Y27" s="197">
        <v>56.48</v>
      </c>
      <c r="Z27" s="197">
        <v>8.0500000000000007</v>
      </c>
      <c r="AA27" s="197">
        <v>7.78</v>
      </c>
      <c r="AB27" s="197">
        <v>0</v>
      </c>
      <c r="AC27" s="197">
        <v>11.41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29.57</v>
      </c>
      <c r="AJ27" s="197">
        <v>0</v>
      </c>
      <c r="AK27" s="197">
        <v>0</v>
      </c>
      <c r="AL27" s="197">
        <v>0</v>
      </c>
      <c r="AM27" s="197">
        <v>17.16</v>
      </c>
      <c r="AN27" s="197">
        <v>0</v>
      </c>
      <c r="AO27" s="197">
        <v>126.36</v>
      </c>
      <c r="AP27" s="197">
        <v>0</v>
      </c>
    </row>
    <row r="28" spans="1:42">
      <c r="A28" t="s">
        <v>70</v>
      </c>
      <c r="B28" s="197">
        <v>0</v>
      </c>
      <c r="C28" s="197">
        <v>11.39</v>
      </c>
      <c r="D28" s="197">
        <v>0</v>
      </c>
      <c r="E28" s="197">
        <v>0</v>
      </c>
      <c r="F28" s="197">
        <v>17.600000000000001</v>
      </c>
      <c r="G28" s="197">
        <v>0</v>
      </c>
      <c r="H28" s="197">
        <v>0</v>
      </c>
      <c r="I28" s="197">
        <v>23.11</v>
      </c>
      <c r="J28" s="197">
        <v>0</v>
      </c>
      <c r="K28" s="197">
        <v>6.52</v>
      </c>
      <c r="L28" s="197">
        <v>34.81</v>
      </c>
      <c r="M28" s="197">
        <v>0</v>
      </c>
      <c r="N28" s="197">
        <v>1.2</v>
      </c>
      <c r="O28" s="197">
        <v>1.99</v>
      </c>
      <c r="P28" s="197">
        <v>1.98</v>
      </c>
      <c r="Q28" s="197">
        <v>0.22</v>
      </c>
      <c r="R28" s="197">
        <v>0.42</v>
      </c>
      <c r="S28" s="197">
        <v>0.26</v>
      </c>
      <c r="T28" s="197">
        <v>0</v>
      </c>
      <c r="U28" s="197">
        <v>12.53</v>
      </c>
      <c r="V28" s="197">
        <v>0</v>
      </c>
      <c r="W28" s="197">
        <v>0</v>
      </c>
      <c r="X28" s="197">
        <v>1.48</v>
      </c>
      <c r="Y28" s="197">
        <v>56.48</v>
      </c>
      <c r="Z28" s="197">
        <v>2.72</v>
      </c>
      <c r="AA28" s="197">
        <v>0.9</v>
      </c>
      <c r="AB28" s="197">
        <v>0</v>
      </c>
      <c r="AC28" s="197">
        <v>11.41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29.57</v>
      </c>
      <c r="AJ28" s="197">
        <v>0</v>
      </c>
      <c r="AK28" s="197">
        <v>0</v>
      </c>
      <c r="AL28" s="197">
        <v>0</v>
      </c>
      <c r="AM28" s="197">
        <v>17.16</v>
      </c>
      <c r="AN28" s="197">
        <v>0</v>
      </c>
      <c r="AO28" s="197">
        <v>126.36</v>
      </c>
      <c r="AP28" s="197">
        <v>0</v>
      </c>
    </row>
    <row r="29" spans="1:42">
      <c r="A29" t="s">
        <v>71</v>
      </c>
      <c r="B29" s="197">
        <v>0</v>
      </c>
      <c r="C29" s="197">
        <v>11.39</v>
      </c>
      <c r="D29" s="197">
        <v>0</v>
      </c>
      <c r="E29" s="197">
        <v>0</v>
      </c>
      <c r="F29" s="197">
        <v>17.600000000000001</v>
      </c>
      <c r="G29" s="197">
        <v>0</v>
      </c>
      <c r="H29" s="197">
        <v>0</v>
      </c>
      <c r="I29" s="197">
        <v>23.11</v>
      </c>
      <c r="J29" s="197">
        <v>0</v>
      </c>
      <c r="K29" s="197">
        <v>6.52</v>
      </c>
      <c r="L29" s="197">
        <v>34.81</v>
      </c>
      <c r="M29" s="197">
        <v>0</v>
      </c>
      <c r="N29" s="197">
        <v>1.2</v>
      </c>
      <c r="O29" s="197">
        <v>1.99</v>
      </c>
      <c r="P29" s="197">
        <v>1.98</v>
      </c>
      <c r="Q29" s="197">
        <v>0.22</v>
      </c>
      <c r="R29" s="197">
        <v>0.43</v>
      </c>
      <c r="S29" s="197">
        <v>0.26</v>
      </c>
      <c r="T29" s="197">
        <v>0</v>
      </c>
      <c r="U29" s="197">
        <v>12.53</v>
      </c>
      <c r="V29" s="197">
        <v>0</v>
      </c>
      <c r="W29" s="197">
        <v>0</v>
      </c>
      <c r="X29" s="197">
        <v>1.48</v>
      </c>
      <c r="Y29" s="197">
        <v>56.48</v>
      </c>
      <c r="Z29" s="197">
        <v>2.72</v>
      </c>
      <c r="AA29" s="197">
        <v>0.91</v>
      </c>
      <c r="AB29" s="197">
        <v>0</v>
      </c>
      <c r="AC29" s="197">
        <v>11.41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29.57</v>
      </c>
      <c r="AJ29" s="197">
        <v>0</v>
      </c>
      <c r="AK29" s="197">
        <v>0</v>
      </c>
      <c r="AL29" s="197">
        <v>0</v>
      </c>
      <c r="AM29" s="197">
        <v>17.16</v>
      </c>
      <c r="AN29" s="197">
        <v>0</v>
      </c>
      <c r="AO29" s="197">
        <v>126.36</v>
      </c>
      <c r="AP29" s="197">
        <v>0</v>
      </c>
    </row>
    <row r="30" spans="1:42">
      <c r="A30" t="s">
        <v>72</v>
      </c>
      <c r="B30" s="197">
        <v>0</v>
      </c>
      <c r="C30" s="197">
        <v>11.39</v>
      </c>
      <c r="D30" s="197">
        <v>0</v>
      </c>
      <c r="E30" s="197">
        <v>0</v>
      </c>
      <c r="F30" s="197">
        <v>17.600000000000001</v>
      </c>
      <c r="G30" s="197">
        <v>0</v>
      </c>
      <c r="H30" s="197">
        <v>0</v>
      </c>
      <c r="I30" s="197">
        <v>23.11</v>
      </c>
      <c r="J30" s="197">
        <v>0</v>
      </c>
      <c r="K30" s="197">
        <v>6.52</v>
      </c>
      <c r="L30" s="197">
        <v>34.799999999999997</v>
      </c>
      <c r="M30" s="197">
        <v>0</v>
      </c>
      <c r="N30" s="197">
        <v>1.2</v>
      </c>
      <c r="O30" s="197">
        <v>1.99</v>
      </c>
      <c r="P30" s="197">
        <v>1.98</v>
      </c>
      <c r="Q30" s="197">
        <v>0.86</v>
      </c>
      <c r="R30" s="197">
        <v>0.42</v>
      </c>
      <c r="S30" s="197">
        <v>0.26</v>
      </c>
      <c r="T30" s="197">
        <v>0</v>
      </c>
      <c r="U30" s="197">
        <v>12.53</v>
      </c>
      <c r="V30" s="197">
        <v>0</v>
      </c>
      <c r="W30" s="197">
        <v>0</v>
      </c>
      <c r="X30" s="197">
        <v>1.48</v>
      </c>
      <c r="Y30" s="197">
        <v>56.48</v>
      </c>
      <c r="Z30" s="197">
        <v>2.72</v>
      </c>
      <c r="AA30" s="197">
        <v>0.9</v>
      </c>
      <c r="AB30" s="197">
        <v>0</v>
      </c>
      <c r="AC30" s="197">
        <v>11.41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29.57</v>
      </c>
      <c r="AJ30" s="197">
        <v>0</v>
      </c>
      <c r="AK30" s="197">
        <v>0</v>
      </c>
      <c r="AL30" s="197">
        <v>0</v>
      </c>
      <c r="AM30" s="197">
        <v>17.16</v>
      </c>
      <c r="AN30" s="197">
        <v>0</v>
      </c>
      <c r="AO30" s="197">
        <v>126.36</v>
      </c>
      <c r="AP30" s="197">
        <v>0</v>
      </c>
    </row>
    <row r="31" spans="1:42">
      <c r="A31" t="s">
        <v>73</v>
      </c>
      <c r="B31" s="197">
        <v>0</v>
      </c>
      <c r="C31" s="197">
        <v>11.39</v>
      </c>
      <c r="D31" s="197">
        <v>0</v>
      </c>
      <c r="E31" s="197">
        <v>0</v>
      </c>
      <c r="F31" s="197">
        <v>17.600000000000001</v>
      </c>
      <c r="G31" s="197">
        <v>0</v>
      </c>
      <c r="H31" s="197">
        <v>0</v>
      </c>
      <c r="I31" s="197">
        <v>22.83</v>
      </c>
      <c r="J31" s="197">
        <v>0</v>
      </c>
      <c r="K31" s="197">
        <v>6.52</v>
      </c>
      <c r="L31" s="197">
        <v>34.799999999999997</v>
      </c>
      <c r="M31" s="197">
        <v>0</v>
      </c>
      <c r="N31" s="197">
        <v>1.2</v>
      </c>
      <c r="O31" s="197">
        <v>1.99</v>
      </c>
      <c r="P31" s="197">
        <v>1.99</v>
      </c>
      <c r="Q31" s="197">
        <v>0.32</v>
      </c>
      <c r="R31" s="197">
        <v>0.42</v>
      </c>
      <c r="S31" s="197">
        <v>0.26</v>
      </c>
      <c r="T31" s="197">
        <v>0</v>
      </c>
      <c r="U31" s="197">
        <v>12.53</v>
      </c>
      <c r="V31" s="197">
        <v>0</v>
      </c>
      <c r="W31" s="197">
        <v>0</v>
      </c>
      <c r="X31" s="197">
        <v>1.48</v>
      </c>
      <c r="Y31" s="197">
        <v>56.48</v>
      </c>
      <c r="Z31" s="197">
        <v>2.72</v>
      </c>
      <c r="AA31" s="197">
        <v>0.9</v>
      </c>
      <c r="AB31" s="197">
        <v>0</v>
      </c>
      <c r="AC31" s="197">
        <v>11.41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29.57</v>
      </c>
      <c r="AJ31" s="197">
        <v>0</v>
      </c>
      <c r="AK31" s="197">
        <v>0.81</v>
      </c>
      <c r="AL31" s="197">
        <v>0</v>
      </c>
      <c r="AM31" s="197">
        <v>17.16</v>
      </c>
      <c r="AN31" s="197">
        <v>0</v>
      </c>
      <c r="AO31" s="197">
        <v>126.36</v>
      </c>
      <c r="AP31" s="197">
        <v>0</v>
      </c>
    </row>
    <row r="32" spans="1:42">
      <c r="A32" t="s">
        <v>74</v>
      </c>
      <c r="B32" s="197">
        <v>0</v>
      </c>
      <c r="C32" s="197">
        <v>11.39</v>
      </c>
      <c r="D32" s="197">
        <v>0</v>
      </c>
      <c r="E32" s="197">
        <v>0</v>
      </c>
      <c r="F32" s="197">
        <v>17.600000000000001</v>
      </c>
      <c r="G32" s="197">
        <v>0</v>
      </c>
      <c r="H32" s="197">
        <v>0</v>
      </c>
      <c r="I32" s="197">
        <v>22.83</v>
      </c>
      <c r="J32" s="197">
        <v>0</v>
      </c>
      <c r="K32" s="197">
        <v>6.52</v>
      </c>
      <c r="L32" s="197">
        <v>34.799999999999997</v>
      </c>
      <c r="M32" s="197">
        <v>0</v>
      </c>
      <c r="N32" s="197">
        <v>1.2</v>
      </c>
      <c r="O32" s="197">
        <v>1.99</v>
      </c>
      <c r="P32" s="197">
        <v>1.99</v>
      </c>
      <c r="Q32" s="197">
        <v>0.22</v>
      </c>
      <c r="R32" s="197">
        <v>0.42</v>
      </c>
      <c r="S32" s="197">
        <v>0.26</v>
      </c>
      <c r="T32" s="197">
        <v>0</v>
      </c>
      <c r="U32" s="197">
        <v>12.53</v>
      </c>
      <c r="V32" s="197">
        <v>0</v>
      </c>
      <c r="W32" s="197">
        <v>0</v>
      </c>
      <c r="X32" s="197">
        <v>1.48</v>
      </c>
      <c r="Y32" s="197">
        <v>56.48</v>
      </c>
      <c r="Z32" s="197">
        <v>2.72</v>
      </c>
      <c r="AA32" s="197">
        <v>0.9</v>
      </c>
      <c r="AB32" s="197">
        <v>0</v>
      </c>
      <c r="AC32" s="197">
        <v>11.41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29.57</v>
      </c>
      <c r="AJ32" s="197">
        <v>0</v>
      </c>
      <c r="AK32" s="197">
        <v>0</v>
      </c>
      <c r="AL32" s="197">
        <v>0</v>
      </c>
      <c r="AM32" s="197">
        <v>17.16</v>
      </c>
      <c r="AN32" s="197">
        <v>0</v>
      </c>
      <c r="AO32" s="197">
        <v>126.36</v>
      </c>
      <c r="AP32" s="197">
        <v>0</v>
      </c>
    </row>
    <row r="33" spans="1:42">
      <c r="A33" t="s">
        <v>75</v>
      </c>
      <c r="B33" s="197">
        <v>0</v>
      </c>
      <c r="C33" s="197">
        <v>11.34</v>
      </c>
      <c r="D33" s="197">
        <v>0</v>
      </c>
      <c r="E33" s="197">
        <v>0</v>
      </c>
      <c r="F33" s="197">
        <v>17.600000000000001</v>
      </c>
      <c r="G33" s="197">
        <v>0</v>
      </c>
      <c r="H33" s="197">
        <v>0</v>
      </c>
      <c r="I33" s="197">
        <v>22.83</v>
      </c>
      <c r="J33" s="197">
        <v>0</v>
      </c>
      <c r="K33" s="197">
        <v>6.52</v>
      </c>
      <c r="L33" s="197">
        <v>34.799999999999997</v>
      </c>
      <c r="M33" s="197">
        <v>0</v>
      </c>
      <c r="N33" s="197">
        <v>1.2</v>
      </c>
      <c r="O33" s="197">
        <v>1.99</v>
      </c>
      <c r="P33" s="197">
        <v>1.99</v>
      </c>
      <c r="Q33" s="197">
        <v>0.22</v>
      </c>
      <c r="R33" s="197">
        <v>0.42</v>
      </c>
      <c r="S33" s="197">
        <v>0.26</v>
      </c>
      <c r="T33" s="197">
        <v>0</v>
      </c>
      <c r="U33" s="197">
        <v>12.53</v>
      </c>
      <c r="V33" s="197">
        <v>0</v>
      </c>
      <c r="W33" s="197">
        <v>0</v>
      </c>
      <c r="X33" s="197">
        <v>1.48</v>
      </c>
      <c r="Y33" s="197">
        <v>56.48</v>
      </c>
      <c r="Z33" s="197">
        <v>2.72</v>
      </c>
      <c r="AA33" s="197">
        <v>0.9</v>
      </c>
      <c r="AB33" s="197">
        <v>0</v>
      </c>
      <c r="AC33" s="197">
        <v>11.41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29.57</v>
      </c>
      <c r="AJ33" s="197">
        <v>0</v>
      </c>
      <c r="AK33" s="197">
        <v>0.32</v>
      </c>
      <c r="AL33" s="197">
        <v>0</v>
      </c>
      <c r="AM33" s="197">
        <v>17.16</v>
      </c>
      <c r="AN33" s="197">
        <v>0</v>
      </c>
      <c r="AO33" s="197">
        <v>126.36</v>
      </c>
      <c r="AP33" s="197">
        <v>0</v>
      </c>
    </row>
    <row r="34" spans="1:42">
      <c r="A34" t="s">
        <v>76</v>
      </c>
      <c r="B34" s="197">
        <v>0</v>
      </c>
      <c r="C34" s="197">
        <v>11.34</v>
      </c>
      <c r="D34" s="197">
        <v>0</v>
      </c>
      <c r="E34" s="197">
        <v>0</v>
      </c>
      <c r="F34" s="197">
        <v>17.600000000000001</v>
      </c>
      <c r="G34" s="197">
        <v>0</v>
      </c>
      <c r="H34" s="197">
        <v>0</v>
      </c>
      <c r="I34" s="197">
        <v>22.83</v>
      </c>
      <c r="J34" s="197">
        <v>0</v>
      </c>
      <c r="K34" s="197">
        <v>6.52</v>
      </c>
      <c r="L34" s="197">
        <v>34.799999999999997</v>
      </c>
      <c r="M34" s="197">
        <v>0</v>
      </c>
      <c r="N34" s="197">
        <v>1.2</v>
      </c>
      <c r="O34" s="197">
        <v>1.99</v>
      </c>
      <c r="P34" s="197">
        <v>1.99</v>
      </c>
      <c r="Q34" s="197">
        <v>0.22</v>
      </c>
      <c r="R34" s="197">
        <v>0.42</v>
      </c>
      <c r="S34" s="197">
        <v>0.26</v>
      </c>
      <c r="T34" s="197">
        <v>0</v>
      </c>
      <c r="U34" s="197">
        <v>12.53</v>
      </c>
      <c r="V34" s="197">
        <v>0</v>
      </c>
      <c r="W34" s="197">
        <v>0</v>
      </c>
      <c r="X34" s="197">
        <v>1.48</v>
      </c>
      <c r="Y34" s="197">
        <v>56.48</v>
      </c>
      <c r="Z34" s="197">
        <v>2.72</v>
      </c>
      <c r="AA34" s="197">
        <v>0.9</v>
      </c>
      <c r="AB34" s="197">
        <v>0</v>
      </c>
      <c r="AC34" s="197">
        <v>11.41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29.57</v>
      </c>
      <c r="AJ34" s="197">
        <v>0</v>
      </c>
      <c r="AK34" s="197">
        <v>0.49</v>
      </c>
      <c r="AL34" s="197">
        <v>0</v>
      </c>
      <c r="AM34" s="197">
        <v>17.16</v>
      </c>
      <c r="AN34" s="197">
        <v>0</v>
      </c>
      <c r="AO34" s="197">
        <v>126.36</v>
      </c>
      <c r="AP34" s="197">
        <v>0</v>
      </c>
    </row>
    <row r="35" spans="1:42">
      <c r="A35" t="s">
        <v>77</v>
      </c>
      <c r="B35" s="197">
        <v>0</v>
      </c>
      <c r="C35" s="197">
        <v>11.34</v>
      </c>
      <c r="D35" s="197">
        <v>0</v>
      </c>
      <c r="E35" s="197">
        <v>0</v>
      </c>
      <c r="F35" s="197">
        <v>17.600000000000001</v>
      </c>
      <c r="G35" s="197">
        <v>0</v>
      </c>
      <c r="H35" s="197">
        <v>0</v>
      </c>
      <c r="I35" s="197">
        <v>22.83</v>
      </c>
      <c r="J35" s="197">
        <v>0</v>
      </c>
      <c r="K35" s="197">
        <v>6.52</v>
      </c>
      <c r="L35" s="197">
        <v>34.799999999999997</v>
      </c>
      <c r="M35" s="197">
        <v>0</v>
      </c>
      <c r="N35" s="197">
        <v>1.2</v>
      </c>
      <c r="O35" s="197">
        <v>1.99</v>
      </c>
      <c r="P35" s="197">
        <v>1.99</v>
      </c>
      <c r="Q35" s="197">
        <v>0.22</v>
      </c>
      <c r="R35" s="197">
        <v>0.42</v>
      </c>
      <c r="S35" s="197">
        <v>0.26</v>
      </c>
      <c r="T35" s="197">
        <v>0</v>
      </c>
      <c r="U35" s="197">
        <v>12.53</v>
      </c>
      <c r="V35" s="197">
        <v>0</v>
      </c>
      <c r="W35" s="197">
        <v>0</v>
      </c>
      <c r="X35" s="197">
        <v>1.48</v>
      </c>
      <c r="Y35" s="197">
        <v>56.48</v>
      </c>
      <c r="Z35" s="197">
        <v>2.72</v>
      </c>
      <c r="AA35" s="197">
        <v>0.9</v>
      </c>
      <c r="AB35" s="197">
        <v>0</v>
      </c>
      <c r="AC35" s="197">
        <v>11.6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29.57</v>
      </c>
      <c r="AJ35" s="197">
        <v>0</v>
      </c>
      <c r="AK35" s="197">
        <v>0</v>
      </c>
      <c r="AL35" s="197">
        <v>0</v>
      </c>
      <c r="AM35" s="197">
        <v>17.16</v>
      </c>
      <c r="AN35" s="197">
        <v>0</v>
      </c>
      <c r="AO35" s="197">
        <v>129.47999999999999</v>
      </c>
      <c r="AP35" s="197">
        <v>0</v>
      </c>
    </row>
    <row r="36" spans="1:42">
      <c r="A36" t="s">
        <v>78</v>
      </c>
      <c r="B36" s="197">
        <v>0</v>
      </c>
      <c r="C36" s="197">
        <v>11.34</v>
      </c>
      <c r="D36" s="197">
        <v>0</v>
      </c>
      <c r="E36" s="197">
        <v>0</v>
      </c>
      <c r="F36" s="197">
        <v>17.600000000000001</v>
      </c>
      <c r="G36" s="197">
        <v>0</v>
      </c>
      <c r="H36" s="197">
        <v>0</v>
      </c>
      <c r="I36" s="197">
        <v>22.83</v>
      </c>
      <c r="J36" s="197">
        <v>0</v>
      </c>
      <c r="K36" s="197">
        <v>6.52</v>
      </c>
      <c r="L36" s="197">
        <v>34.799999999999997</v>
      </c>
      <c r="M36" s="197">
        <v>0</v>
      </c>
      <c r="N36" s="197">
        <v>1.2</v>
      </c>
      <c r="O36" s="197">
        <v>1.99</v>
      </c>
      <c r="P36" s="197">
        <v>1.99</v>
      </c>
      <c r="Q36" s="197">
        <v>0.22</v>
      </c>
      <c r="R36" s="197">
        <v>0.42</v>
      </c>
      <c r="S36" s="197">
        <v>0.26</v>
      </c>
      <c r="T36" s="197">
        <v>0</v>
      </c>
      <c r="U36" s="197">
        <v>12.53</v>
      </c>
      <c r="V36" s="197">
        <v>0</v>
      </c>
      <c r="W36" s="197">
        <v>0</v>
      </c>
      <c r="X36" s="197">
        <v>1.48</v>
      </c>
      <c r="Y36" s="197">
        <v>56.48</v>
      </c>
      <c r="Z36" s="197">
        <v>2.72</v>
      </c>
      <c r="AA36" s="197">
        <v>0.9</v>
      </c>
      <c r="AB36" s="197">
        <v>0</v>
      </c>
      <c r="AC36" s="197">
        <v>11.6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29.57</v>
      </c>
      <c r="AJ36" s="197">
        <v>0</v>
      </c>
      <c r="AK36" s="197">
        <v>0</v>
      </c>
      <c r="AL36" s="197">
        <v>0</v>
      </c>
      <c r="AM36" s="197">
        <v>17.16</v>
      </c>
      <c r="AN36" s="197">
        <v>0</v>
      </c>
      <c r="AO36" s="197">
        <v>129.47999999999999</v>
      </c>
      <c r="AP36" s="197">
        <v>0</v>
      </c>
    </row>
    <row r="37" spans="1:42">
      <c r="A37" t="s">
        <v>79</v>
      </c>
      <c r="B37" s="197">
        <v>0</v>
      </c>
      <c r="C37" s="197">
        <v>11.34</v>
      </c>
      <c r="D37" s="197">
        <v>0</v>
      </c>
      <c r="E37" s="197">
        <v>0</v>
      </c>
      <c r="F37" s="197">
        <v>17.600000000000001</v>
      </c>
      <c r="G37" s="197">
        <v>0</v>
      </c>
      <c r="H37" s="197">
        <v>0</v>
      </c>
      <c r="I37" s="197">
        <v>22.83</v>
      </c>
      <c r="J37" s="197">
        <v>0</v>
      </c>
      <c r="K37" s="197">
        <v>6.52</v>
      </c>
      <c r="L37" s="197">
        <v>34.799999999999997</v>
      </c>
      <c r="M37" s="197">
        <v>0</v>
      </c>
      <c r="N37" s="197">
        <v>1.2</v>
      </c>
      <c r="O37" s="197">
        <v>1.99</v>
      </c>
      <c r="P37" s="197">
        <v>1.99</v>
      </c>
      <c r="Q37" s="197">
        <v>0.22</v>
      </c>
      <c r="R37" s="197">
        <v>0.42</v>
      </c>
      <c r="S37" s="197">
        <v>0.26</v>
      </c>
      <c r="T37" s="197">
        <v>0</v>
      </c>
      <c r="U37" s="197">
        <v>12.53</v>
      </c>
      <c r="V37" s="197">
        <v>0</v>
      </c>
      <c r="W37" s="197">
        <v>0</v>
      </c>
      <c r="X37" s="197">
        <v>1.48</v>
      </c>
      <c r="Y37" s="197">
        <v>56.48</v>
      </c>
      <c r="Z37" s="197">
        <v>2.72</v>
      </c>
      <c r="AA37" s="197">
        <v>0.9</v>
      </c>
      <c r="AB37" s="197">
        <v>0</v>
      </c>
      <c r="AC37" s="197">
        <v>11.6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29.57</v>
      </c>
      <c r="AJ37" s="197">
        <v>0</v>
      </c>
      <c r="AK37" s="197">
        <v>0.49</v>
      </c>
      <c r="AL37" s="197">
        <v>0</v>
      </c>
      <c r="AM37" s="197">
        <v>17.16</v>
      </c>
      <c r="AN37" s="197">
        <v>0</v>
      </c>
      <c r="AO37" s="197">
        <v>129.47999999999999</v>
      </c>
      <c r="AP37" s="197">
        <v>0</v>
      </c>
    </row>
    <row r="38" spans="1:42">
      <c r="A38" t="s">
        <v>80</v>
      </c>
      <c r="B38" s="197">
        <v>0</v>
      </c>
      <c r="C38" s="197">
        <v>11.34</v>
      </c>
      <c r="D38" s="197">
        <v>0</v>
      </c>
      <c r="E38" s="197">
        <v>0</v>
      </c>
      <c r="F38" s="197">
        <v>17.600000000000001</v>
      </c>
      <c r="G38" s="197">
        <v>0</v>
      </c>
      <c r="H38" s="197">
        <v>0</v>
      </c>
      <c r="I38" s="197">
        <v>22.83</v>
      </c>
      <c r="J38" s="197">
        <v>0</v>
      </c>
      <c r="K38" s="197">
        <v>6.52</v>
      </c>
      <c r="L38" s="197">
        <v>34.799999999999997</v>
      </c>
      <c r="M38" s="197">
        <v>0</v>
      </c>
      <c r="N38" s="197">
        <v>1.2</v>
      </c>
      <c r="O38" s="197">
        <v>1.99</v>
      </c>
      <c r="P38" s="197">
        <v>1.99</v>
      </c>
      <c r="Q38" s="197">
        <v>0.22</v>
      </c>
      <c r="R38" s="197">
        <v>0.42</v>
      </c>
      <c r="S38" s="197">
        <v>0.26</v>
      </c>
      <c r="T38" s="197">
        <v>0</v>
      </c>
      <c r="U38" s="197">
        <v>12.53</v>
      </c>
      <c r="V38" s="197">
        <v>0</v>
      </c>
      <c r="W38" s="197">
        <v>0</v>
      </c>
      <c r="X38" s="197">
        <v>1.48</v>
      </c>
      <c r="Y38" s="197">
        <v>56.48</v>
      </c>
      <c r="Z38" s="197">
        <v>2.72</v>
      </c>
      <c r="AA38" s="197">
        <v>0.9</v>
      </c>
      <c r="AB38" s="197">
        <v>0</v>
      </c>
      <c r="AC38" s="197">
        <v>11.6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29.57</v>
      </c>
      <c r="AJ38" s="197">
        <v>0</v>
      </c>
      <c r="AK38" s="197">
        <v>0</v>
      </c>
      <c r="AL38" s="197">
        <v>0</v>
      </c>
      <c r="AM38" s="197">
        <v>17.16</v>
      </c>
      <c r="AN38" s="197">
        <v>0</v>
      </c>
      <c r="AO38" s="197">
        <v>129.47999999999999</v>
      </c>
      <c r="AP38" s="197">
        <v>0</v>
      </c>
    </row>
    <row r="39" spans="1:42">
      <c r="A39" t="s">
        <v>81</v>
      </c>
      <c r="B39" s="197">
        <v>0</v>
      </c>
      <c r="C39" s="197">
        <v>11.34</v>
      </c>
      <c r="D39" s="197">
        <v>0</v>
      </c>
      <c r="E39" s="197">
        <v>0</v>
      </c>
      <c r="F39" s="197">
        <v>17.600000000000001</v>
      </c>
      <c r="G39" s="197">
        <v>0</v>
      </c>
      <c r="H39" s="197">
        <v>0</v>
      </c>
      <c r="I39" s="197">
        <v>22.83</v>
      </c>
      <c r="J39" s="197">
        <v>0</v>
      </c>
      <c r="K39" s="197">
        <v>6.52</v>
      </c>
      <c r="L39" s="197">
        <v>34.799999999999997</v>
      </c>
      <c r="M39" s="197">
        <v>0</v>
      </c>
      <c r="N39" s="197">
        <v>1.2</v>
      </c>
      <c r="O39" s="197">
        <v>1.99</v>
      </c>
      <c r="P39" s="197">
        <v>1.99</v>
      </c>
      <c r="Q39" s="197">
        <v>0.22</v>
      </c>
      <c r="R39" s="197">
        <v>0.42</v>
      </c>
      <c r="S39" s="197">
        <v>0.26</v>
      </c>
      <c r="T39" s="197">
        <v>0</v>
      </c>
      <c r="U39" s="197">
        <v>12.53</v>
      </c>
      <c r="V39" s="197">
        <v>0</v>
      </c>
      <c r="W39" s="197">
        <v>0</v>
      </c>
      <c r="X39" s="197">
        <v>1.48</v>
      </c>
      <c r="Y39" s="197">
        <v>56.48</v>
      </c>
      <c r="Z39" s="197">
        <v>2.72</v>
      </c>
      <c r="AA39" s="197">
        <v>0.9</v>
      </c>
      <c r="AB39" s="197">
        <v>0</v>
      </c>
      <c r="AC39" s="197">
        <v>11.6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29.57</v>
      </c>
      <c r="AJ39" s="197">
        <v>0</v>
      </c>
      <c r="AK39" s="197">
        <v>0</v>
      </c>
      <c r="AL39" s="197">
        <v>0</v>
      </c>
      <c r="AM39" s="197">
        <v>17.16</v>
      </c>
      <c r="AN39" s="197">
        <v>0</v>
      </c>
      <c r="AO39" s="197">
        <v>129.47999999999999</v>
      </c>
      <c r="AP39" s="197">
        <v>0</v>
      </c>
    </row>
    <row r="40" spans="1:42">
      <c r="A40" t="s">
        <v>82</v>
      </c>
      <c r="B40" s="197">
        <v>0</v>
      </c>
      <c r="C40" s="197">
        <v>11.25</v>
      </c>
      <c r="D40" s="197">
        <v>0</v>
      </c>
      <c r="E40" s="197">
        <v>0</v>
      </c>
      <c r="F40" s="197">
        <v>17.600000000000001</v>
      </c>
      <c r="G40" s="197">
        <v>0</v>
      </c>
      <c r="H40" s="197">
        <v>0</v>
      </c>
      <c r="I40" s="197">
        <v>22.83</v>
      </c>
      <c r="J40" s="197">
        <v>0</v>
      </c>
      <c r="K40" s="197">
        <v>6.52</v>
      </c>
      <c r="L40" s="197">
        <v>34.799999999999997</v>
      </c>
      <c r="M40" s="197">
        <v>0</v>
      </c>
      <c r="N40" s="197">
        <v>1.2</v>
      </c>
      <c r="O40" s="197">
        <v>1.99</v>
      </c>
      <c r="P40" s="197">
        <v>1.99</v>
      </c>
      <c r="Q40" s="197">
        <v>0.22</v>
      </c>
      <c r="R40" s="197">
        <v>0.42</v>
      </c>
      <c r="S40" s="197">
        <v>0.26</v>
      </c>
      <c r="T40" s="197">
        <v>0</v>
      </c>
      <c r="U40" s="197">
        <v>12.53</v>
      </c>
      <c r="V40" s="197">
        <v>0</v>
      </c>
      <c r="W40" s="197">
        <v>0</v>
      </c>
      <c r="X40" s="197">
        <v>1.48</v>
      </c>
      <c r="Y40" s="197">
        <v>56.48</v>
      </c>
      <c r="Z40" s="197">
        <v>2.72</v>
      </c>
      <c r="AA40" s="197">
        <v>0.9</v>
      </c>
      <c r="AB40" s="197">
        <v>0</v>
      </c>
      <c r="AC40" s="197">
        <v>11.6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29.57</v>
      </c>
      <c r="AJ40" s="197">
        <v>0</v>
      </c>
      <c r="AK40" s="197">
        <v>0</v>
      </c>
      <c r="AL40" s="197">
        <v>0</v>
      </c>
      <c r="AM40" s="197">
        <v>17.16</v>
      </c>
      <c r="AN40" s="197">
        <v>0</v>
      </c>
      <c r="AO40" s="197">
        <v>129.47999999999999</v>
      </c>
      <c r="AP40" s="197">
        <v>0</v>
      </c>
    </row>
    <row r="41" spans="1:42">
      <c r="A41" t="s">
        <v>83</v>
      </c>
      <c r="B41" s="197">
        <v>0</v>
      </c>
      <c r="C41" s="197">
        <v>11.25</v>
      </c>
      <c r="D41" s="197">
        <v>0</v>
      </c>
      <c r="E41" s="197">
        <v>0</v>
      </c>
      <c r="F41" s="197">
        <v>17.600000000000001</v>
      </c>
      <c r="G41" s="197">
        <v>0</v>
      </c>
      <c r="H41" s="197">
        <v>0</v>
      </c>
      <c r="I41" s="197">
        <v>22.83</v>
      </c>
      <c r="J41" s="197">
        <v>0</v>
      </c>
      <c r="K41" s="197">
        <v>6.55</v>
      </c>
      <c r="L41" s="197">
        <v>35.94</v>
      </c>
      <c r="M41" s="197">
        <v>0</v>
      </c>
      <c r="N41" s="197">
        <v>1.2</v>
      </c>
      <c r="O41" s="197">
        <v>1.99</v>
      </c>
      <c r="P41" s="197">
        <v>1.99</v>
      </c>
      <c r="Q41" s="197">
        <v>0.22</v>
      </c>
      <c r="R41" s="197">
        <v>0.42</v>
      </c>
      <c r="S41" s="197">
        <v>0.26</v>
      </c>
      <c r="T41" s="197">
        <v>0</v>
      </c>
      <c r="U41" s="197">
        <v>12.53</v>
      </c>
      <c r="V41" s="197">
        <v>0</v>
      </c>
      <c r="W41" s="197">
        <v>0</v>
      </c>
      <c r="X41" s="197">
        <v>1.48</v>
      </c>
      <c r="Y41" s="197">
        <v>56.48</v>
      </c>
      <c r="Z41" s="197">
        <v>2.72</v>
      </c>
      <c r="AA41" s="197">
        <v>0.9</v>
      </c>
      <c r="AB41" s="197">
        <v>0</v>
      </c>
      <c r="AC41" s="197">
        <v>11.6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29.57</v>
      </c>
      <c r="AJ41" s="197">
        <v>0</v>
      </c>
      <c r="AK41" s="197">
        <v>0</v>
      </c>
      <c r="AL41" s="197">
        <v>0</v>
      </c>
      <c r="AM41" s="197">
        <v>17.16</v>
      </c>
      <c r="AN41" s="197">
        <v>0</v>
      </c>
      <c r="AO41" s="197">
        <v>129.47999999999999</v>
      </c>
      <c r="AP41" s="197">
        <v>0</v>
      </c>
    </row>
    <row r="42" spans="1:42">
      <c r="A42" t="s">
        <v>84</v>
      </c>
      <c r="B42" s="197">
        <v>0</v>
      </c>
      <c r="C42" s="197">
        <v>11.25</v>
      </c>
      <c r="D42" s="197">
        <v>0</v>
      </c>
      <c r="E42" s="197">
        <v>0</v>
      </c>
      <c r="F42" s="197">
        <v>17.600000000000001</v>
      </c>
      <c r="G42" s="197">
        <v>0</v>
      </c>
      <c r="H42" s="197">
        <v>0</v>
      </c>
      <c r="I42" s="197">
        <v>22.83</v>
      </c>
      <c r="J42" s="197">
        <v>0</v>
      </c>
      <c r="K42" s="197">
        <v>6.55</v>
      </c>
      <c r="L42" s="197">
        <v>35.94</v>
      </c>
      <c r="M42" s="197">
        <v>0</v>
      </c>
      <c r="N42" s="197">
        <v>1.2</v>
      </c>
      <c r="O42" s="197">
        <v>1.99</v>
      </c>
      <c r="P42" s="197">
        <v>1.99</v>
      </c>
      <c r="Q42" s="197">
        <v>0.22</v>
      </c>
      <c r="R42" s="197">
        <v>0.42</v>
      </c>
      <c r="S42" s="197">
        <v>0.26</v>
      </c>
      <c r="T42" s="197">
        <v>0</v>
      </c>
      <c r="U42" s="197">
        <v>12.53</v>
      </c>
      <c r="V42" s="197">
        <v>0</v>
      </c>
      <c r="W42" s="197">
        <v>0</v>
      </c>
      <c r="X42" s="197">
        <v>1.48</v>
      </c>
      <c r="Y42" s="197">
        <v>56.48</v>
      </c>
      <c r="Z42" s="197">
        <v>2.72</v>
      </c>
      <c r="AA42" s="197">
        <v>0.9</v>
      </c>
      <c r="AB42" s="197">
        <v>0</v>
      </c>
      <c r="AC42" s="197">
        <v>11.6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29.57</v>
      </c>
      <c r="AJ42" s="197">
        <v>0</v>
      </c>
      <c r="AK42" s="197">
        <v>0</v>
      </c>
      <c r="AL42" s="197">
        <v>0</v>
      </c>
      <c r="AM42" s="197">
        <v>17.16</v>
      </c>
      <c r="AN42" s="197">
        <v>0</v>
      </c>
      <c r="AO42" s="197">
        <v>129.47999999999999</v>
      </c>
      <c r="AP42" s="197">
        <v>0</v>
      </c>
    </row>
    <row r="43" spans="1:42">
      <c r="A43" t="s">
        <v>85</v>
      </c>
      <c r="B43" s="197">
        <v>0</v>
      </c>
      <c r="C43" s="197">
        <v>11.25</v>
      </c>
      <c r="D43" s="197">
        <v>0</v>
      </c>
      <c r="E43" s="197">
        <v>0</v>
      </c>
      <c r="F43" s="197">
        <v>17.600000000000001</v>
      </c>
      <c r="G43" s="197">
        <v>0</v>
      </c>
      <c r="H43" s="197">
        <v>0</v>
      </c>
      <c r="I43" s="197">
        <v>22.69</v>
      </c>
      <c r="J43" s="197">
        <v>0</v>
      </c>
      <c r="K43" s="197">
        <v>6.55</v>
      </c>
      <c r="L43" s="197">
        <v>35.94</v>
      </c>
      <c r="M43" s="197">
        <v>0</v>
      </c>
      <c r="N43" s="197">
        <v>1.2</v>
      </c>
      <c r="O43" s="197">
        <v>1.99</v>
      </c>
      <c r="P43" s="197">
        <v>1.32</v>
      </c>
      <c r="Q43" s="197">
        <v>0.22</v>
      </c>
      <c r="R43" s="197">
        <v>0.42</v>
      </c>
      <c r="S43" s="197">
        <v>0.26</v>
      </c>
      <c r="T43" s="197">
        <v>0</v>
      </c>
      <c r="U43" s="197">
        <v>12.53</v>
      </c>
      <c r="V43" s="197">
        <v>0</v>
      </c>
      <c r="W43" s="197">
        <v>0</v>
      </c>
      <c r="X43" s="197">
        <v>1.48</v>
      </c>
      <c r="Y43" s="197">
        <v>56.48</v>
      </c>
      <c r="Z43" s="197">
        <v>2.72</v>
      </c>
      <c r="AA43" s="197">
        <v>0.9</v>
      </c>
      <c r="AB43" s="197">
        <v>0</v>
      </c>
      <c r="AC43" s="197">
        <v>11.6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29.57</v>
      </c>
      <c r="AJ43" s="197">
        <v>0</v>
      </c>
      <c r="AK43" s="197">
        <v>0.65</v>
      </c>
      <c r="AL43" s="197">
        <v>0</v>
      </c>
      <c r="AM43" s="197">
        <v>17.16</v>
      </c>
      <c r="AN43" s="197">
        <v>0</v>
      </c>
      <c r="AO43" s="197">
        <v>129.47999999999999</v>
      </c>
      <c r="AP43" s="197">
        <v>0</v>
      </c>
    </row>
    <row r="44" spans="1:42">
      <c r="A44" t="s">
        <v>86</v>
      </c>
      <c r="B44" s="197">
        <v>0</v>
      </c>
      <c r="C44" s="197">
        <v>11.25</v>
      </c>
      <c r="D44" s="197">
        <v>0</v>
      </c>
      <c r="E44" s="197">
        <v>0</v>
      </c>
      <c r="F44" s="197">
        <v>17.600000000000001</v>
      </c>
      <c r="G44" s="197">
        <v>0</v>
      </c>
      <c r="H44" s="197">
        <v>0</v>
      </c>
      <c r="I44" s="197">
        <v>22.69</v>
      </c>
      <c r="J44" s="197">
        <v>0</v>
      </c>
      <c r="K44" s="197">
        <v>6.55</v>
      </c>
      <c r="L44" s="197">
        <v>35.94</v>
      </c>
      <c r="M44" s="197">
        <v>0</v>
      </c>
      <c r="N44" s="197">
        <v>1.2</v>
      </c>
      <c r="O44" s="197">
        <v>1.99</v>
      </c>
      <c r="P44" s="197">
        <v>1.32</v>
      </c>
      <c r="Q44" s="197">
        <v>0.22</v>
      </c>
      <c r="R44" s="197">
        <v>0.42</v>
      </c>
      <c r="S44" s="197">
        <v>0.26</v>
      </c>
      <c r="T44" s="197">
        <v>0</v>
      </c>
      <c r="U44" s="197">
        <v>12.53</v>
      </c>
      <c r="V44" s="197">
        <v>0</v>
      </c>
      <c r="W44" s="197">
        <v>0</v>
      </c>
      <c r="X44" s="197">
        <v>1.48</v>
      </c>
      <c r="Y44" s="197">
        <v>56.48</v>
      </c>
      <c r="Z44" s="197">
        <v>2.72</v>
      </c>
      <c r="AA44" s="197">
        <v>0.9</v>
      </c>
      <c r="AB44" s="197">
        <v>0</v>
      </c>
      <c r="AC44" s="197">
        <v>11.6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29.57</v>
      </c>
      <c r="AJ44" s="197">
        <v>0</v>
      </c>
      <c r="AK44" s="197">
        <v>0</v>
      </c>
      <c r="AL44" s="197">
        <v>0</v>
      </c>
      <c r="AM44" s="197">
        <v>17.16</v>
      </c>
      <c r="AN44" s="197">
        <v>0</v>
      </c>
      <c r="AO44" s="197">
        <v>129.47999999999999</v>
      </c>
      <c r="AP44" s="197">
        <v>0</v>
      </c>
    </row>
    <row r="45" spans="1:42">
      <c r="A45" t="s">
        <v>87</v>
      </c>
      <c r="B45" s="197">
        <v>0</v>
      </c>
      <c r="C45" s="197">
        <v>11.25</v>
      </c>
      <c r="D45" s="197">
        <v>0</v>
      </c>
      <c r="E45" s="197">
        <v>0</v>
      </c>
      <c r="F45" s="197">
        <v>17.600000000000001</v>
      </c>
      <c r="G45" s="197">
        <v>0</v>
      </c>
      <c r="H45" s="197">
        <v>0</v>
      </c>
      <c r="I45" s="197">
        <v>22.69</v>
      </c>
      <c r="J45" s="197">
        <v>0</v>
      </c>
      <c r="K45" s="197">
        <v>6.55</v>
      </c>
      <c r="L45" s="197">
        <v>52.09</v>
      </c>
      <c r="M45" s="197">
        <v>0</v>
      </c>
      <c r="N45" s="197">
        <v>1.2</v>
      </c>
      <c r="O45" s="197">
        <v>1.99</v>
      </c>
      <c r="P45" s="197">
        <v>1.32</v>
      </c>
      <c r="Q45" s="197">
        <v>3.62</v>
      </c>
      <c r="R45" s="197">
        <v>6.93</v>
      </c>
      <c r="S45" s="197">
        <v>3.82</v>
      </c>
      <c r="T45" s="197">
        <v>0</v>
      </c>
      <c r="U45" s="197">
        <v>12.53</v>
      </c>
      <c r="V45" s="197">
        <v>0</v>
      </c>
      <c r="W45" s="197">
        <v>0</v>
      </c>
      <c r="X45" s="197">
        <v>1.48</v>
      </c>
      <c r="Y45" s="197">
        <v>56.48</v>
      </c>
      <c r="Z45" s="197">
        <v>2.72</v>
      </c>
      <c r="AA45" s="197">
        <v>0.9</v>
      </c>
      <c r="AB45" s="197">
        <v>0</v>
      </c>
      <c r="AC45" s="197">
        <v>11.6</v>
      </c>
      <c r="AD45" s="197">
        <v>0</v>
      </c>
      <c r="AE45" s="197">
        <v>0</v>
      </c>
      <c r="AF45" s="197">
        <v>0</v>
      </c>
      <c r="AG45" s="197">
        <v>0.49</v>
      </c>
      <c r="AH45" s="197">
        <v>0</v>
      </c>
      <c r="AI45" s="197">
        <v>29.57</v>
      </c>
      <c r="AJ45" s="197">
        <v>0</v>
      </c>
      <c r="AK45" s="197">
        <v>0</v>
      </c>
      <c r="AL45" s="197">
        <v>0</v>
      </c>
      <c r="AM45" s="197">
        <v>17.16</v>
      </c>
      <c r="AN45" s="197">
        <v>0</v>
      </c>
      <c r="AO45" s="197">
        <v>129.47999999999999</v>
      </c>
      <c r="AP45" s="197">
        <v>0</v>
      </c>
    </row>
    <row r="46" spans="1:42">
      <c r="A46" t="s">
        <v>88</v>
      </c>
      <c r="B46" s="197">
        <v>0</v>
      </c>
      <c r="C46" s="197">
        <v>11.25</v>
      </c>
      <c r="D46" s="197">
        <v>0</v>
      </c>
      <c r="E46" s="197">
        <v>0</v>
      </c>
      <c r="F46" s="197">
        <v>17.600000000000001</v>
      </c>
      <c r="G46" s="197">
        <v>0</v>
      </c>
      <c r="H46" s="197">
        <v>0</v>
      </c>
      <c r="I46" s="197">
        <v>22.69</v>
      </c>
      <c r="J46" s="197">
        <v>0</v>
      </c>
      <c r="K46" s="197">
        <v>6.55</v>
      </c>
      <c r="L46" s="197">
        <v>52.09</v>
      </c>
      <c r="M46" s="197">
        <v>0</v>
      </c>
      <c r="N46" s="197">
        <v>1.2</v>
      </c>
      <c r="O46" s="197">
        <v>1.99</v>
      </c>
      <c r="P46" s="197">
        <v>1.32</v>
      </c>
      <c r="Q46" s="197">
        <v>3.62</v>
      </c>
      <c r="R46" s="197">
        <v>6.93</v>
      </c>
      <c r="S46" s="197">
        <v>3.82</v>
      </c>
      <c r="T46" s="197">
        <v>0</v>
      </c>
      <c r="U46" s="197">
        <v>12.53</v>
      </c>
      <c r="V46" s="197">
        <v>0</v>
      </c>
      <c r="W46" s="197">
        <v>0</v>
      </c>
      <c r="X46" s="197">
        <v>1.48</v>
      </c>
      <c r="Y46" s="197">
        <v>56.48</v>
      </c>
      <c r="Z46" s="197">
        <v>2.72</v>
      </c>
      <c r="AA46" s="197">
        <v>0.9</v>
      </c>
      <c r="AB46" s="197">
        <v>0</v>
      </c>
      <c r="AC46" s="197">
        <v>11.6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29.57</v>
      </c>
      <c r="AJ46" s="197">
        <v>0</v>
      </c>
      <c r="AK46" s="197">
        <v>0</v>
      </c>
      <c r="AL46" s="197">
        <v>0</v>
      </c>
      <c r="AM46" s="197">
        <v>17.16</v>
      </c>
      <c r="AN46" s="197">
        <v>0</v>
      </c>
      <c r="AO46" s="197">
        <v>129.47999999999999</v>
      </c>
      <c r="AP46" s="197">
        <v>0</v>
      </c>
    </row>
    <row r="47" spans="1:42">
      <c r="A47" t="s">
        <v>89</v>
      </c>
      <c r="B47" s="197">
        <v>0</v>
      </c>
      <c r="C47" s="197">
        <v>11.25</v>
      </c>
      <c r="D47" s="197">
        <v>0</v>
      </c>
      <c r="E47" s="197">
        <v>0</v>
      </c>
      <c r="F47" s="197">
        <v>17.600000000000001</v>
      </c>
      <c r="G47" s="197">
        <v>0</v>
      </c>
      <c r="H47" s="197">
        <v>0</v>
      </c>
      <c r="I47" s="197">
        <v>22.69</v>
      </c>
      <c r="J47" s="197">
        <v>0</v>
      </c>
      <c r="K47" s="197">
        <v>6.55</v>
      </c>
      <c r="L47" s="197">
        <v>56.24</v>
      </c>
      <c r="M47" s="197">
        <v>0</v>
      </c>
      <c r="N47" s="197">
        <v>1.2</v>
      </c>
      <c r="O47" s="197">
        <v>1.99</v>
      </c>
      <c r="P47" s="197">
        <v>1.32</v>
      </c>
      <c r="Q47" s="197">
        <v>3.62</v>
      </c>
      <c r="R47" s="197">
        <v>6.93</v>
      </c>
      <c r="S47" s="197">
        <v>3.82</v>
      </c>
      <c r="T47" s="197">
        <v>0</v>
      </c>
      <c r="U47" s="197">
        <v>12.53</v>
      </c>
      <c r="V47" s="197">
        <v>0</v>
      </c>
      <c r="W47" s="197">
        <v>0</v>
      </c>
      <c r="X47" s="197">
        <v>1.48</v>
      </c>
      <c r="Y47" s="197">
        <v>56.48</v>
      </c>
      <c r="Z47" s="197">
        <v>2.72</v>
      </c>
      <c r="AA47" s="197">
        <v>0.9</v>
      </c>
      <c r="AB47" s="197">
        <v>0</v>
      </c>
      <c r="AC47" s="197">
        <v>11.6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29.57</v>
      </c>
      <c r="AJ47" s="197">
        <v>0</v>
      </c>
      <c r="AK47" s="197">
        <v>0.49</v>
      </c>
      <c r="AL47" s="197">
        <v>0</v>
      </c>
      <c r="AM47" s="197">
        <v>17.16</v>
      </c>
      <c r="AN47" s="197">
        <v>0</v>
      </c>
      <c r="AO47" s="197">
        <v>129.47999999999999</v>
      </c>
      <c r="AP47" s="197">
        <v>0</v>
      </c>
    </row>
    <row r="48" spans="1:42">
      <c r="A48" t="s">
        <v>90</v>
      </c>
      <c r="B48" s="197">
        <v>0</v>
      </c>
      <c r="C48" s="197">
        <v>11.25</v>
      </c>
      <c r="D48" s="197">
        <v>0</v>
      </c>
      <c r="E48" s="197">
        <v>0</v>
      </c>
      <c r="F48" s="197">
        <v>17.600000000000001</v>
      </c>
      <c r="G48" s="197">
        <v>0</v>
      </c>
      <c r="H48" s="197">
        <v>0</v>
      </c>
      <c r="I48" s="197">
        <v>22.69</v>
      </c>
      <c r="J48" s="197">
        <v>0</v>
      </c>
      <c r="K48" s="197">
        <v>6.55</v>
      </c>
      <c r="L48" s="197">
        <v>56.24</v>
      </c>
      <c r="M48" s="197">
        <v>0</v>
      </c>
      <c r="N48" s="197">
        <v>1.2</v>
      </c>
      <c r="O48" s="197">
        <v>1.99</v>
      </c>
      <c r="P48" s="197">
        <v>1.32</v>
      </c>
      <c r="Q48" s="197">
        <v>3.62</v>
      </c>
      <c r="R48" s="197">
        <v>6.93</v>
      </c>
      <c r="S48" s="197">
        <v>3.82</v>
      </c>
      <c r="T48" s="197">
        <v>0</v>
      </c>
      <c r="U48" s="197">
        <v>12.53</v>
      </c>
      <c r="V48" s="197">
        <v>0</v>
      </c>
      <c r="W48" s="197">
        <v>0</v>
      </c>
      <c r="X48" s="197">
        <v>1.48</v>
      </c>
      <c r="Y48" s="197">
        <v>56.48</v>
      </c>
      <c r="Z48" s="197">
        <v>2.72</v>
      </c>
      <c r="AA48" s="197">
        <v>0.9</v>
      </c>
      <c r="AB48" s="197">
        <v>0</v>
      </c>
      <c r="AC48" s="197">
        <v>11.6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29.57</v>
      </c>
      <c r="AJ48" s="197">
        <v>0</v>
      </c>
      <c r="AK48" s="197">
        <v>0.49</v>
      </c>
      <c r="AL48" s="197">
        <v>0</v>
      </c>
      <c r="AM48" s="197">
        <v>17.16</v>
      </c>
      <c r="AN48" s="197">
        <v>0</v>
      </c>
      <c r="AO48" s="197">
        <v>129.47999999999999</v>
      </c>
      <c r="AP48" s="197">
        <v>0</v>
      </c>
    </row>
    <row r="49" spans="1:42">
      <c r="A49" t="s">
        <v>91</v>
      </c>
      <c r="B49" s="197">
        <v>0</v>
      </c>
      <c r="C49" s="197">
        <v>11.25</v>
      </c>
      <c r="D49" s="197">
        <v>0</v>
      </c>
      <c r="E49" s="197">
        <v>0</v>
      </c>
      <c r="F49" s="197">
        <v>17.600000000000001</v>
      </c>
      <c r="G49" s="197">
        <v>0</v>
      </c>
      <c r="H49" s="197">
        <v>0</v>
      </c>
      <c r="I49" s="197">
        <v>22.69</v>
      </c>
      <c r="J49" s="197">
        <v>0</v>
      </c>
      <c r="K49" s="197">
        <v>6.55</v>
      </c>
      <c r="L49" s="197">
        <v>56.24</v>
      </c>
      <c r="M49" s="197">
        <v>0</v>
      </c>
      <c r="N49" s="197">
        <v>1.2</v>
      </c>
      <c r="O49" s="197">
        <v>1.99</v>
      </c>
      <c r="P49" s="197">
        <v>1.32</v>
      </c>
      <c r="Q49" s="197">
        <v>3.62</v>
      </c>
      <c r="R49" s="197">
        <v>6.93</v>
      </c>
      <c r="S49" s="197">
        <v>3.82</v>
      </c>
      <c r="T49" s="197">
        <v>0</v>
      </c>
      <c r="U49" s="197">
        <v>12.53</v>
      </c>
      <c r="V49" s="197">
        <v>0</v>
      </c>
      <c r="W49" s="197">
        <v>0</v>
      </c>
      <c r="X49" s="197">
        <v>1.48</v>
      </c>
      <c r="Y49" s="197">
        <v>56.48</v>
      </c>
      <c r="Z49" s="197">
        <v>2.72</v>
      </c>
      <c r="AA49" s="197">
        <v>0.9</v>
      </c>
      <c r="AB49" s="197">
        <v>0</v>
      </c>
      <c r="AC49" s="197">
        <v>11.6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29.57</v>
      </c>
      <c r="AJ49" s="197">
        <v>0</v>
      </c>
      <c r="AK49" s="197">
        <v>0.97</v>
      </c>
      <c r="AL49" s="197">
        <v>0</v>
      </c>
      <c r="AM49" s="197">
        <v>17.16</v>
      </c>
      <c r="AN49" s="197">
        <v>0</v>
      </c>
      <c r="AO49" s="197">
        <v>129.47999999999999</v>
      </c>
      <c r="AP49" s="197">
        <v>0</v>
      </c>
    </row>
    <row r="50" spans="1:42">
      <c r="A50" t="s">
        <v>92</v>
      </c>
      <c r="B50" s="197">
        <v>0</v>
      </c>
      <c r="C50" s="197">
        <v>11.25</v>
      </c>
      <c r="D50" s="197">
        <v>0</v>
      </c>
      <c r="E50" s="197">
        <v>0</v>
      </c>
      <c r="F50" s="197">
        <v>17.600000000000001</v>
      </c>
      <c r="G50" s="197">
        <v>0</v>
      </c>
      <c r="H50" s="197">
        <v>0</v>
      </c>
      <c r="I50" s="197">
        <v>22.69</v>
      </c>
      <c r="J50" s="197">
        <v>0</v>
      </c>
      <c r="K50" s="197">
        <v>6.55</v>
      </c>
      <c r="L50" s="197">
        <v>56.24</v>
      </c>
      <c r="M50" s="197">
        <v>0</v>
      </c>
      <c r="N50" s="197">
        <v>1.2</v>
      </c>
      <c r="O50" s="197">
        <v>1.99</v>
      </c>
      <c r="P50" s="197">
        <v>1.32</v>
      </c>
      <c r="Q50" s="197">
        <v>3.62</v>
      </c>
      <c r="R50" s="197">
        <v>6.93</v>
      </c>
      <c r="S50" s="197">
        <v>3.82</v>
      </c>
      <c r="T50" s="197">
        <v>0</v>
      </c>
      <c r="U50" s="197">
        <v>12.53</v>
      </c>
      <c r="V50" s="197">
        <v>0</v>
      </c>
      <c r="W50" s="197">
        <v>0</v>
      </c>
      <c r="X50" s="197">
        <v>1.48</v>
      </c>
      <c r="Y50" s="197">
        <v>56.48</v>
      </c>
      <c r="Z50" s="197">
        <v>2.72</v>
      </c>
      <c r="AA50" s="197">
        <v>0.9</v>
      </c>
      <c r="AB50" s="197">
        <v>0</v>
      </c>
      <c r="AC50" s="197">
        <v>11.6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29.57</v>
      </c>
      <c r="AJ50" s="197">
        <v>0</v>
      </c>
      <c r="AK50" s="197">
        <v>0</v>
      </c>
      <c r="AL50" s="197">
        <v>0</v>
      </c>
      <c r="AM50" s="197">
        <v>17.16</v>
      </c>
      <c r="AN50" s="197">
        <v>0</v>
      </c>
      <c r="AO50" s="197">
        <v>129.47999999999999</v>
      </c>
      <c r="AP50" s="197">
        <v>0</v>
      </c>
    </row>
    <row r="51" spans="1:42">
      <c r="A51" t="s">
        <v>93</v>
      </c>
      <c r="B51" s="197">
        <v>0</v>
      </c>
      <c r="C51" s="197">
        <v>11.2</v>
      </c>
      <c r="D51" s="197">
        <v>0</v>
      </c>
      <c r="E51" s="197">
        <v>0</v>
      </c>
      <c r="F51" s="197">
        <v>17.600000000000001</v>
      </c>
      <c r="G51" s="197">
        <v>0</v>
      </c>
      <c r="H51" s="197">
        <v>0</v>
      </c>
      <c r="I51" s="197">
        <v>22.41</v>
      </c>
      <c r="J51" s="197">
        <v>0</v>
      </c>
      <c r="K51" s="197">
        <v>6.55</v>
      </c>
      <c r="L51" s="197">
        <v>56.24</v>
      </c>
      <c r="M51" s="197">
        <v>0</v>
      </c>
      <c r="N51" s="197">
        <v>1.2</v>
      </c>
      <c r="O51" s="197">
        <v>1.99</v>
      </c>
      <c r="P51" s="197">
        <v>1.31</v>
      </c>
      <c r="Q51" s="197">
        <v>3.62</v>
      </c>
      <c r="R51" s="197">
        <v>6.93</v>
      </c>
      <c r="S51" s="197">
        <v>3.82</v>
      </c>
      <c r="T51" s="197">
        <v>0</v>
      </c>
      <c r="U51" s="197">
        <v>12.53</v>
      </c>
      <c r="V51" s="197">
        <v>0</v>
      </c>
      <c r="W51" s="197">
        <v>0</v>
      </c>
      <c r="X51" s="197">
        <v>1.48</v>
      </c>
      <c r="Y51" s="197">
        <v>56.48</v>
      </c>
      <c r="Z51" s="197">
        <v>2.72</v>
      </c>
      <c r="AA51" s="197">
        <v>0.9</v>
      </c>
      <c r="AB51" s="197">
        <v>0</v>
      </c>
      <c r="AC51" s="197">
        <v>11.6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28.93</v>
      </c>
      <c r="AJ51" s="197">
        <v>0</v>
      </c>
      <c r="AK51" s="197">
        <v>0.32</v>
      </c>
      <c r="AL51" s="197">
        <v>0</v>
      </c>
      <c r="AM51" s="197">
        <v>17.16</v>
      </c>
      <c r="AN51" s="197">
        <v>0</v>
      </c>
      <c r="AO51" s="197">
        <v>129.47999999999999</v>
      </c>
      <c r="AP51" s="197">
        <v>0</v>
      </c>
    </row>
    <row r="52" spans="1:42">
      <c r="A52" t="s">
        <v>94</v>
      </c>
      <c r="B52" s="197">
        <v>0</v>
      </c>
      <c r="C52" s="197">
        <v>11.2</v>
      </c>
      <c r="D52" s="197">
        <v>0</v>
      </c>
      <c r="E52" s="197">
        <v>0</v>
      </c>
      <c r="F52" s="197">
        <v>17.600000000000001</v>
      </c>
      <c r="G52" s="197">
        <v>0</v>
      </c>
      <c r="H52" s="197">
        <v>0</v>
      </c>
      <c r="I52" s="197">
        <v>22.41</v>
      </c>
      <c r="J52" s="197">
        <v>0</v>
      </c>
      <c r="K52" s="197">
        <v>6.55</v>
      </c>
      <c r="L52" s="197">
        <v>56.24</v>
      </c>
      <c r="M52" s="197">
        <v>0</v>
      </c>
      <c r="N52" s="197">
        <v>1.2</v>
      </c>
      <c r="O52" s="197">
        <v>1.99</v>
      </c>
      <c r="P52" s="197">
        <v>1.31</v>
      </c>
      <c r="Q52" s="197">
        <v>3.62</v>
      </c>
      <c r="R52" s="197">
        <v>6.93</v>
      </c>
      <c r="S52" s="197">
        <v>3.82</v>
      </c>
      <c r="T52" s="197">
        <v>0</v>
      </c>
      <c r="U52" s="197">
        <v>12.53</v>
      </c>
      <c r="V52" s="197">
        <v>0</v>
      </c>
      <c r="W52" s="197">
        <v>0</v>
      </c>
      <c r="X52" s="197">
        <v>1.48</v>
      </c>
      <c r="Y52" s="197">
        <v>56.48</v>
      </c>
      <c r="Z52" s="197">
        <v>2.72</v>
      </c>
      <c r="AA52" s="197">
        <v>0.9</v>
      </c>
      <c r="AB52" s="197">
        <v>0</v>
      </c>
      <c r="AC52" s="197">
        <v>11.6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28.93</v>
      </c>
      <c r="AJ52" s="197">
        <v>0</v>
      </c>
      <c r="AK52" s="197">
        <v>0.32</v>
      </c>
      <c r="AL52" s="197">
        <v>0</v>
      </c>
      <c r="AM52" s="197">
        <v>17.16</v>
      </c>
      <c r="AN52" s="197">
        <v>0</v>
      </c>
      <c r="AO52" s="197">
        <v>129.47999999999999</v>
      </c>
      <c r="AP52" s="197">
        <v>0</v>
      </c>
    </row>
    <row r="53" spans="1:42">
      <c r="A53" t="s">
        <v>95</v>
      </c>
      <c r="B53" s="197">
        <v>0</v>
      </c>
      <c r="C53" s="197">
        <v>11.2</v>
      </c>
      <c r="D53" s="197">
        <v>0</v>
      </c>
      <c r="E53" s="197">
        <v>0</v>
      </c>
      <c r="F53" s="197">
        <v>17.600000000000001</v>
      </c>
      <c r="G53" s="197">
        <v>0</v>
      </c>
      <c r="H53" s="197">
        <v>0</v>
      </c>
      <c r="I53" s="197">
        <v>22.41</v>
      </c>
      <c r="J53" s="197">
        <v>0</v>
      </c>
      <c r="K53" s="197">
        <v>6.55</v>
      </c>
      <c r="L53" s="197">
        <v>56.24</v>
      </c>
      <c r="M53" s="197">
        <v>0</v>
      </c>
      <c r="N53" s="197">
        <v>1.2</v>
      </c>
      <c r="O53" s="197">
        <v>1.99</v>
      </c>
      <c r="P53" s="197">
        <v>1.3</v>
      </c>
      <c r="Q53" s="197">
        <v>3.62</v>
      </c>
      <c r="R53" s="197">
        <v>6.93</v>
      </c>
      <c r="S53" s="197">
        <v>3.82</v>
      </c>
      <c r="T53" s="197">
        <v>0</v>
      </c>
      <c r="U53" s="197">
        <v>12.53</v>
      </c>
      <c r="V53" s="197">
        <v>0</v>
      </c>
      <c r="W53" s="197">
        <v>0</v>
      </c>
      <c r="X53" s="197">
        <v>1.48</v>
      </c>
      <c r="Y53" s="197">
        <v>56.48</v>
      </c>
      <c r="Z53" s="197">
        <v>2.72</v>
      </c>
      <c r="AA53" s="197">
        <v>0.9</v>
      </c>
      <c r="AB53" s="197">
        <v>0</v>
      </c>
      <c r="AC53" s="197">
        <v>11.6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28.93</v>
      </c>
      <c r="AJ53" s="197">
        <v>0</v>
      </c>
      <c r="AK53" s="197">
        <v>0.16</v>
      </c>
      <c r="AL53" s="197">
        <v>0</v>
      </c>
      <c r="AM53" s="197">
        <v>17.16</v>
      </c>
      <c r="AN53" s="197">
        <v>0</v>
      </c>
      <c r="AO53" s="197">
        <v>129.47999999999999</v>
      </c>
      <c r="AP53" s="197">
        <v>0</v>
      </c>
    </row>
    <row r="54" spans="1:42">
      <c r="A54" t="s">
        <v>96</v>
      </c>
      <c r="B54" s="197">
        <v>0</v>
      </c>
      <c r="C54" s="197">
        <v>11.2</v>
      </c>
      <c r="D54" s="197">
        <v>0</v>
      </c>
      <c r="E54" s="197">
        <v>0</v>
      </c>
      <c r="F54" s="197">
        <v>17.600000000000001</v>
      </c>
      <c r="G54" s="197">
        <v>0</v>
      </c>
      <c r="H54" s="197">
        <v>0</v>
      </c>
      <c r="I54" s="197">
        <v>22.41</v>
      </c>
      <c r="J54" s="197">
        <v>0</v>
      </c>
      <c r="K54" s="197">
        <v>6.55</v>
      </c>
      <c r="L54" s="197">
        <v>56.24</v>
      </c>
      <c r="M54" s="197">
        <v>0</v>
      </c>
      <c r="N54" s="197">
        <v>1.2</v>
      </c>
      <c r="O54" s="197">
        <v>1.99</v>
      </c>
      <c r="P54" s="197">
        <v>1.3</v>
      </c>
      <c r="Q54" s="197">
        <v>3.62</v>
      </c>
      <c r="R54" s="197">
        <v>6.93</v>
      </c>
      <c r="S54" s="197">
        <v>3.82</v>
      </c>
      <c r="T54" s="197">
        <v>0</v>
      </c>
      <c r="U54" s="197">
        <v>12.53</v>
      </c>
      <c r="V54" s="197">
        <v>0</v>
      </c>
      <c r="W54" s="197">
        <v>0</v>
      </c>
      <c r="X54" s="197">
        <v>1.48</v>
      </c>
      <c r="Y54" s="197">
        <v>56.48</v>
      </c>
      <c r="Z54" s="197">
        <v>2.72</v>
      </c>
      <c r="AA54" s="197">
        <v>0.9</v>
      </c>
      <c r="AB54" s="197">
        <v>0</v>
      </c>
      <c r="AC54" s="197">
        <v>11.6</v>
      </c>
      <c r="AD54" s="197">
        <v>0</v>
      </c>
      <c r="AE54" s="197">
        <v>0</v>
      </c>
      <c r="AF54" s="197">
        <v>0</v>
      </c>
      <c r="AG54" s="197">
        <v>0</v>
      </c>
      <c r="AH54" s="197">
        <v>0</v>
      </c>
      <c r="AI54" s="197">
        <v>28.93</v>
      </c>
      <c r="AJ54" s="197">
        <v>0</v>
      </c>
      <c r="AK54" s="197">
        <v>0</v>
      </c>
      <c r="AL54" s="197">
        <v>0</v>
      </c>
      <c r="AM54" s="197">
        <v>17.16</v>
      </c>
      <c r="AN54" s="197">
        <v>0</v>
      </c>
      <c r="AO54" s="197">
        <v>129.47999999999999</v>
      </c>
      <c r="AP54" s="197">
        <v>0</v>
      </c>
    </row>
    <row r="55" spans="1:42">
      <c r="A55" t="s">
        <v>97</v>
      </c>
      <c r="B55" s="197">
        <v>0</v>
      </c>
      <c r="C55" s="197">
        <v>11.2</v>
      </c>
      <c r="D55" s="197">
        <v>0</v>
      </c>
      <c r="E55" s="197">
        <v>0</v>
      </c>
      <c r="F55" s="197">
        <v>17.600000000000001</v>
      </c>
      <c r="G55" s="197">
        <v>0</v>
      </c>
      <c r="H55" s="197">
        <v>0</v>
      </c>
      <c r="I55" s="197">
        <v>22.27</v>
      </c>
      <c r="J55" s="197">
        <v>0</v>
      </c>
      <c r="K55" s="197">
        <v>6.55</v>
      </c>
      <c r="L55" s="197">
        <v>56.24</v>
      </c>
      <c r="M55" s="197">
        <v>0</v>
      </c>
      <c r="N55" s="197">
        <v>1.2</v>
      </c>
      <c r="O55" s="197">
        <v>1.99</v>
      </c>
      <c r="P55" s="197">
        <v>1.3</v>
      </c>
      <c r="Q55" s="197">
        <v>3.62</v>
      </c>
      <c r="R55" s="197">
        <v>6.93</v>
      </c>
      <c r="S55" s="197">
        <v>3.82</v>
      </c>
      <c r="T55" s="197">
        <v>0</v>
      </c>
      <c r="U55" s="197">
        <v>12.53</v>
      </c>
      <c r="V55" s="197">
        <v>0</v>
      </c>
      <c r="W55" s="197">
        <v>0</v>
      </c>
      <c r="X55" s="197">
        <v>1.48</v>
      </c>
      <c r="Y55" s="197">
        <v>56.48</v>
      </c>
      <c r="Z55" s="197">
        <v>2.72</v>
      </c>
      <c r="AA55" s="197">
        <v>0.9</v>
      </c>
      <c r="AB55" s="197">
        <v>0</v>
      </c>
      <c r="AC55" s="197">
        <v>11.6</v>
      </c>
      <c r="AD55" s="197">
        <v>0</v>
      </c>
      <c r="AE55" s="197">
        <v>0</v>
      </c>
      <c r="AF55" s="197">
        <v>0</v>
      </c>
      <c r="AG55" s="197">
        <v>0</v>
      </c>
      <c r="AH55" s="197">
        <v>0</v>
      </c>
      <c r="AI55" s="197">
        <v>28.93</v>
      </c>
      <c r="AJ55" s="197">
        <v>0</v>
      </c>
      <c r="AK55" s="197">
        <v>0.32</v>
      </c>
      <c r="AL55" s="197">
        <v>0</v>
      </c>
      <c r="AM55" s="197">
        <v>17.16</v>
      </c>
      <c r="AN55" s="197">
        <v>0</v>
      </c>
      <c r="AO55" s="197">
        <v>129.47999999999999</v>
      </c>
      <c r="AP55" s="197">
        <v>0</v>
      </c>
    </row>
    <row r="56" spans="1:42">
      <c r="A56" t="s">
        <v>98</v>
      </c>
      <c r="B56" s="197">
        <v>0</v>
      </c>
      <c r="C56" s="197">
        <v>11.2</v>
      </c>
      <c r="D56" s="197">
        <v>0</v>
      </c>
      <c r="E56" s="197">
        <v>0</v>
      </c>
      <c r="F56" s="197">
        <v>17.600000000000001</v>
      </c>
      <c r="G56" s="197">
        <v>0</v>
      </c>
      <c r="H56" s="197">
        <v>0</v>
      </c>
      <c r="I56" s="197">
        <v>22.27</v>
      </c>
      <c r="J56" s="197">
        <v>0</v>
      </c>
      <c r="K56" s="197">
        <v>6.55</v>
      </c>
      <c r="L56" s="197">
        <v>56.24</v>
      </c>
      <c r="M56" s="197">
        <v>0</v>
      </c>
      <c r="N56" s="197">
        <v>1.2</v>
      </c>
      <c r="O56" s="197">
        <v>1.99</v>
      </c>
      <c r="P56" s="197">
        <v>1.3</v>
      </c>
      <c r="Q56" s="197">
        <v>3.62</v>
      </c>
      <c r="R56" s="197">
        <v>6.93</v>
      </c>
      <c r="S56" s="197">
        <v>3.82</v>
      </c>
      <c r="T56" s="197">
        <v>0</v>
      </c>
      <c r="U56" s="197">
        <v>12.53</v>
      </c>
      <c r="V56" s="197">
        <v>0</v>
      </c>
      <c r="W56" s="197">
        <v>0</v>
      </c>
      <c r="X56" s="197">
        <v>1.48</v>
      </c>
      <c r="Y56" s="197">
        <v>56.48</v>
      </c>
      <c r="Z56" s="197">
        <v>2.72</v>
      </c>
      <c r="AA56" s="197">
        <v>0.9</v>
      </c>
      <c r="AB56" s="197">
        <v>0</v>
      </c>
      <c r="AC56" s="197">
        <v>11.6</v>
      </c>
      <c r="AD56" s="197">
        <v>0</v>
      </c>
      <c r="AE56" s="197">
        <v>0</v>
      </c>
      <c r="AF56" s="197">
        <v>0</v>
      </c>
      <c r="AG56" s="197">
        <v>0</v>
      </c>
      <c r="AH56" s="197">
        <v>0</v>
      </c>
      <c r="AI56" s="197">
        <v>28.93</v>
      </c>
      <c r="AJ56" s="197">
        <v>0</v>
      </c>
      <c r="AK56" s="197">
        <v>0</v>
      </c>
      <c r="AL56" s="197">
        <v>0</v>
      </c>
      <c r="AM56" s="197">
        <v>17.16</v>
      </c>
      <c r="AN56" s="197">
        <v>0</v>
      </c>
      <c r="AO56" s="197">
        <v>129.47999999999999</v>
      </c>
      <c r="AP56" s="197">
        <v>0</v>
      </c>
    </row>
    <row r="57" spans="1:42">
      <c r="A57" t="s">
        <v>99</v>
      </c>
      <c r="B57" s="197">
        <v>0</v>
      </c>
      <c r="C57" s="197">
        <v>11.2</v>
      </c>
      <c r="D57" s="197">
        <v>0</v>
      </c>
      <c r="E57" s="197">
        <v>0</v>
      </c>
      <c r="F57" s="197">
        <v>17.600000000000001</v>
      </c>
      <c r="G57" s="197">
        <v>0</v>
      </c>
      <c r="H57" s="197">
        <v>0</v>
      </c>
      <c r="I57" s="197">
        <v>22.27</v>
      </c>
      <c r="J57" s="197">
        <v>0</v>
      </c>
      <c r="K57" s="197">
        <v>94.14</v>
      </c>
      <c r="L57" s="197">
        <v>56.53</v>
      </c>
      <c r="M57" s="197">
        <v>0</v>
      </c>
      <c r="N57" s="197">
        <v>1.2</v>
      </c>
      <c r="O57" s="197">
        <v>1.99</v>
      </c>
      <c r="P57" s="197">
        <v>1.3</v>
      </c>
      <c r="Q57" s="197">
        <v>3.7</v>
      </c>
      <c r="R57" s="197">
        <v>7.08</v>
      </c>
      <c r="S57" s="197">
        <v>3.93</v>
      </c>
      <c r="T57" s="197">
        <v>0</v>
      </c>
      <c r="U57" s="197">
        <v>12.53</v>
      </c>
      <c r="V57" s="197">
        <v>0</v>
      </c>
      <c r="W57" s="197">
        <v>0</v>
      </c>
      <c r="X57" s="197">
        <v>1.48</v>
      </c>
      <c r="Y57" s="197">
        <v>56.48</v>
      </c>
      <c r="Z57" s="197">
        <v>2.72</v>
      </c>
      <c r="AA57" s="197">
        <v>0.9</v>
      </c>
      <c r="AB57" s="197">
        <v>0</v>
      </c>
      <c r="AC57" s="197">
        <v>11.6</v>
      </c>
      <c r="AD57" s="197">
        <v>0</v>
      </c>
      <c r="AE57" s="197">
        <v>0</v>
      </c>
      <c r="AF57" s="197">
        <v>0</v>
      </c>
      <c r="AG57" s="197">
        <v>0</v>
      </c>
      <c r="AH57" s="197">
        <v>0</v>
      </c>
      <c r="AI57" s="197">
        <v>28.93</v>
      </c>
      <c r="AJ57" s="197">
        <v>0</v>
      </c>
      <c r="AK57" s="197">
        <v>0</v>
      </c>
      <c r="AL57" s="197">
        <v>0</v>
      </c>
      <c r="AM57" s="197">
        <v>17.16</v>
      </c>
      <c r="AN57" s="197">
        <v>0</v>
      </c>
      <c r="AO57" s="197">
        <v>129.47999999999999</v>
      </c>
      <c r="AP57" s="197">
        <v>0</v>
      </c>
    </row>
    <row r="58" spans="1:42">
      <c r="A58" t="s">
        <v>100</v>
      </c>
      <c r="B58" s="197">
        <v>0</v>
      </c>
      <c r="C58" s="197">
        <v>11.2</v>
      </c>
      <c r="D58" s="197">
        <v>0</v>
      </c>
      <c r="E58" s="197">
        <v>0</v>
      </c>
      <c r="F58" s="197">
        <v>17.600000000000001</v>
      </c>
      <c r="G58" s="197">
        <v>0</v>
      </c>
      <c r="H58" s="197">
        <v>0</v>
      </c>
      <c r="I58" s="197">
        <v>22.27</v>
      </c>
      <c r="J58" s="197">
        <v>0</v>
      </c>
      <c r="K58" s="197">
        <v>94.14</v>
      </c>
      <c r="L58" s="197">
        <v>56.53</v>
      </c>
      <c r="M58" s="197">
        <v>0</v>
      </c>
      <c r="N58" s="197">
        <v>1.2</v>
      </c>
      <c r="O58" s="197">
        <v>1.99</v>
      </c>
      <c r="P58" s="197">
        <v>1.3</v>
      </c>
      <c r="Q58" s="197">
        <v>3.7</v>
      </c>
      <c r="R58" s="197">
        <v>7.08</v>
      </c>
      <c r="S58" s="197">
        <v>3.93</v>
      </c>
      <c r="T58" s="197">
        <v>0</v>
      </c>
      <c r="U58" s="197">
        <v>12.53</v>
      </c>
      <c r="V58" s="197">
        <v>0</v>
      </c>
      <c r="W58" s="197">
        <v>0</v>
      </c>
      <c r="X58" s="197">
        <v>1.48</v>
      </c>
      <c r="Y58" s="197">
        <v>56.48</v>
      </c>
      <c r="Z58" s="197">
        <v>2.72</v>
      </c>
      <c r="AA58" s="197">
        <v>0.9</v>
      </c>
      <c r="AB58" s="197">
        <v>0</v>
      </c>
      <c r="AC58" s="197">
        <v>11.6</v>
      </c>
      <c r="AD58" s="197">
        <v>0</v>
      </c>
      <c r="AE58" s="197">
        <v>0</v>
      </c>
      <c r="AF58" s="197">
        <v>0</v>
      </c>
      <c r="AG58" s="197">
        <v>0</v>
      </c>
      <c r="AH58" s="197">
        <v>0</v>
      </c>
      <c r="AI58" s="197">
        <v>28.93</v>
      </c>
      <c r="AJ58" s="197">
        <v>0</v>
      </c>
      <c r="AK58" s="197">
        <v>0</v>
      </c>
      <c r="AL58" s="197">
        <v>0</v>
      </c>
      <c r="AM58" s="197">
        <v>17.16</v>
      </c>
      <c r="AN58" s="197">
        <v>0</v>
      </c>
      <c r="AO58" s="197">
        <v>129.47999999999999</v>
      </c>
      <c r="AP58" s="197">
        <v>0</v>
      </c>
    </row>
    <row r="59" spans="1:42">
      <c r="A59" t="s">
        <v>101</v>
      </c>
      <c r="B59" s="197">
        <v>0</v>
      </c>
      <c r="C59" s="197">
        <v>11.18</v>
      </c>
      <c r="D59" s="197">
        <v>0</v>
      </c>
      <c r="E59" s="197">
        <v>0</v>
      </c>
      <c r="F59" s="197">
        <v>17.600000000000001</v>
      </c>
      <c r="G59" s="197">
        <v>0</v>
      </c>
      <c r="H59" s="197">
        <v>0</v>
      </c>
      <c r="I59" s="197">
        <v>22.27</v>
      </c>
      <c r="J59" s="197">
        <v>0</v>
      </c>
      <c r="K59" s="197">
        <v>94.14</v>
      </c>
      <c r="L59" s="197">
        <v>56.53</v>
      </c>
      <c r="M59" s="197">
        <v>0</v>
      </c>
      <c r="N59" s="197">
        <v>1.2</v>
      </c>
      <c r="O59" s="197">
        <v>1.99</v>
      </c>
      <c r="P59" s="197">
        <v>1.3</v>
      </c>
      <c r="Q59" s="197">
        <v>3.7</v>
      </c>
      <c r="R59" s="197">
        <v>7.08</v>
      </c>
      <c r="S59" s="197">
        <v>3.93</v>
      </c>
      <c r="T59" s="197">
        <v>0</v>
      </c>
      <c r="U59" s="197">
        <v>12.53</v>
      </c>
      <c r="V59" s="197">
        <v>0</v>
      </c>
      <c r="W59" s="197">
        <v>0</v>
      </c>
      <c r="X59" s="197">
        <v>1.48</v>
      </c>
      <c r="Y59" s="197">
        <v>56.48</v>
      </c>
      <c r="Z59" s="197">
        <v>2.72</v>
      </c>
      <c r="AA59" s="197">
        <v>0.9</v>
      </c>
      <c r="AB59" s="197">
        <v>0</v>
      </c>
      <c r="AC59" s="197">
        <v>11.6</v>
      </c>
      <c r="AD59" s="197">
        <v>0</v>
      </c>
      <c r="AE59" s="197">
        <v>0</v>
      </c>
      <c r="AF59" s="197">
        <v>0</v>
      </c>
      <c r="AG59" s="197">
        <v>0</v>
      </c>
      <c r="AH59" s="197">
        <v>0</v>
      </c>
      <c r="AI59" s="197">
        <v>28.93</v>
      </c>
      <c r="AJ59" s="197">
        <v>0</v>
      </c>
      <c r="AK59" s="197">
        <v>0</v>
      </c>
      <c r="AL59" s="197">
        <v>0</v>
      </c>
      <c r="AM59" s="197">
        <v>17.16</v>
      </c>
      <c r="AN59" s="197">
        <v>0</v>
      </c>
      <c r="AO59" s="197">
        <v>129.47999999999999</v>
      </c>
      <c r="AP59" s="197">
        <v>0</v>
      </c>
    </row>
    <row r="60" spans="1:42">
      <c r="A60" t="s">
        <v>102</v>
      </c>
      <c r="B60" s="197">
        <v>0</v>
      </c>
      <c r="C60" s="197">
        <v>11.18</v>
      </c>
      <c r="D60" s="197">
        <v>0</v>
      </c>
      <c r="E60" s="197">
        <v>0</v>
      </c>
      <c r="F60" s="197">
        <v>17.600000000000001</v>
      </c>
      <c r="G60" s="197">
        <v>0</v>
      </c>
      <c r="H60" s="197">
        <v>0</v>
      </c>
      <c r="I60" s="197">
        <v>22.27</v>
      </c>
      <c r="J60" s="197">
        <v>0</v>
      </c>
      <c r="K60" s="197">
        <v>94.14</v>
      </c>
      <c r="L60" s="197">
        <v>56.53</v>
      </c>
      <c r="M60" s="197">
        <v>0</v>
      </c>
      <c r="N60" s="197">
        <v>1.2</v>
      </c>
      <c r="O60" s="197">
        <v>1.99</v>
      </c>
      <c r="P60" s="197">
        <v>1.3</v>
      </c>
      <c r="Q60" s="197">
        <v>3.7</v>
      </c>
      <c r="R60" s="197">
        <v>7.08</v>
      </c>
      <c r="S60" s="197">
        <v>3.93</v>
      </c>
      <c r="T60" s="197">
        <v>0</v>
      </c>
      <c r="U60" s="197">
        <v>12.53</v>
      </c>
      <c r="V60" s="197">
        <v>0</v>
      </c>
      <c r="W60" s="197">
        <v>0</v>
      </c>
      <c r="X60" s="197">
        <v>1.48</v>
      </c>
      <c r="Y60" s="197">
        <v>56.48</v>
      </c>
      <c r="Z60" s="197">
        <v>2.72</v>
      </c>
      <c r="AA60" s="197">
        <v>0.9</v>
      </c>
      <c r="AB60" s="197">
        <v>0</v>
      </c>
      <c r="AC60" s="197">
        <v>11.6</v>
      </c>
      <c r="AD60" s="197">
        <v>0</v>
      </c>
      <c r="AE60" s="197">
        <v>0</v>
      </c>
      <c r="AF60" s="197">
        <v>0</v>
      </c>
      <c r="AG60" s="197">
        <v>0</v>
      </c>
      <c r="AH60" s="197">
        <v>0</v>
      </c>
      <c r="AI60" s="197">
        <v>28.93</v>
      </c>
      <c r="AJ60" s="197">
        <v>0</v>
      </c>
      <c r="AK60" s="197">
        <v>0</v>
      </c>
      <c r="AL60" s="197">
        <v>0</v>
      </c>
      <c r="AM60" s="197">
        <v>17.16</v>
      </c>
      <c r="AN60" s="197">
        <v>0</v>
      </c>
      <c r="AO60" s="197">
        <v>129.47999999999999</v>
      </c>
      <c r="AP60" s="197">
        <v>0</v>
      </c>
    </row>
    <row r="61" spans="1:42">
      <c r="A61" t="s">
        <v>103</v>
      </c>
      <c r="B61" s="197">
        <v>0</v>
      </c>
      <c r="C61" s="197">
        <v>11.15</v>
      </c>
      <c r="D61" s="197">
        <v>0</v>
      </c>
      <c r="E61" s="197">
        <v>0</v>
      </c>
      <c r="F61" s="197">
        <v>17.600000000000001</v>
      </c>
      <c r="G61" s="197">
        <v>0</v>
      </c>
      <c r="H61" s="197">
        <v>0</v>
      </c>
      <c r="I61" s="197">
        <v>22.27</v>
      </c>
      <c r="J61" s="197">
        <v>0</v>
      </c>
      <c r="K61" s="197">
        <v>94.14</v>
      </c>
      <c r="L61" s="197">
        <v>56.53</v>
      </c>
      <c r="M61" s="197">
        <v>0</v>
      </c>
      <c r="N61" s="197">
        <v>1.2</v>
      </c>
      <c r="O61" s="197">
        <v>1.99</v>
      </c>
      <c r="P61" s="197">
        <v>1.3</v>
      </c>
      <c r="Q61" s="197">
        <v>3.7</v>
      </c>
      <c r="R61" s="197">
        <v>7.08</v>
      </c>
      <c r="S61" s="197">
        <v>3.93</v>
      </c>
      <c r="T61" s="197">
        <v>0</v>
      </c>
      <c r="U61" s="197">
        <v>12.53</v>
      </c>
      <c r="V61" s="197">
        <v>0</v>
      </c>
      <c r="W61" s="197">
        <v>0</v>
      </c>
      <c r="X61" s="197">
        <v>1.48</v>
      </c>
      <c r="Y61" s="197">
        <v>56.48</v>
      </c>
      <c r="Z61" s="197">
        <v>2.72</v>
      </c>
      <c r="AA61" s="197">
        <v>0.9</v>
      </c>
      <c r="AB61" s="197">
        <v>0</v>
      </c>
      <c r="AC61" s="197">
        <v>11.6</v>
      </c>
      <c r="AD61" s="197">
        <v>0</v>
      </c>
      <c r="AE61" s="197">
        <v>0</v>
      </c>
      <c r="AF61" s="197">
        <v>0</v>
      </c>
      <c r="AG61" s="197">
        <v>0</v>
      </c>
      <c r="AH61" s="197">
        <v>0</v>
      </c>
      <c r="AI61" s="197">
        <v>28.93</v>
      </c>
      <c r="AJ61" s="197">
        <v>0</v>
      </c>
      <c r="AK61" s="197">
        <v>0</v>
      </c>
      <c r="AL61" s="197">
        <v>0</v>
      </c>
      <c r="AM61" s="197">
        <v>17.16</v>
      </c>
      <c r="AN61" s="197">
        <v>0</v>
      </c>
      <c r="AO61" s="197">
        <v>129.47999999999999</v>
      </c>
      <c r="AP61" s="197">
        <v>0</v>
      </c>
    </row>
    <row r="62" spans="1:42">
      <c r="A62" t="s">
        <v>104</v>
      </c>
      <c r="B62" s="197">
        <v>0</v>
      </c>
      <c r="C62" s="197">
        <v>11.15</v>
      </c>
      <c r="D62" s="197">
        <v>0</v>
      </c>
      <c r="E62" s="197">
        <v>0</v>
      </c>
      <c r="F62" s="197">
        <v>17.600000000000001</v>
      </c>
      <c r="G62" s="197">
        <v>0</v>
      </c>
      <c r="H62" s="197">
        <v>0</v>
      </c>
      <c r="I62" s="197">
        <v>22.27</v>
      </c>
      <c r="J62" s="197">
        <v>0</v>
      </c>
      <c r="K62" s="197">
        <v>94.15</v>
      </c>
      <c r="L62" s="197">
        <v>56.53</v>
      </c>
      <c r="M62" s="197">
        <v>0</v>
      </c>
      <c r="N62" s="197">
        <v>1.2</v>
      </c>
      <c r="O62" s="197">
        <v>1.99</v>
      </c>
      <c r="P62" s="197">
        <v>1.3</v>
      </c>
      <c r="Q62" s="197">
        <v>3.7</v>
      </c>
      <c r="R62" s="197">
        <v>7.08</v>
      </c>
      <c r="S62" s="197">
        <v>3.93</v>
      </c>
      <c r="T62" s="197">
        <v>0</v>
      </c>
      <c r="U62" s="197">
        <v>12.53</v>
      </c>
      <c r="V62" s="197">
        <v>0</v>
      </c>
      <c r="W62" s="197">
        <v>0</v>
      </c>
      <c r="X62" s="197">
        <v>1.48</v>
      </c>
      <c r="Y62" s="197">
        <v>56.48</v>
      </c>
      <c r="Z62" s="197">
        <v>2.72</v>
      </c>
      <c r="AA62" s="197">
        <v>0.9</v>
      </c>
      <c r="AB62" s="197">
        <v>0</v>
      </c>
      <c r="AC62" s="197">
        <v>11.6</v>
      </c>
      <c r="AD62" s="197">
        <v>0</v>
      </c>
      <c r="AE62" s="197">
        <v>0</v>
      </c>
      <c r="AF62" s="197">
        <v>0</v>
      </c>
      <c r="AG62" s="197">
        <v>0</v>
      </c>
      <c r="AH62" s="197">
        <v>0</v>
      </c>
      <c r="AI62" s="197">
        <v>28.93</v>
      </c>
      <c r="AJ62" s="197">
        <v>0</v>
      </c>
      <c r="AK62" s="197">
        <v>0</v>
      </c>
      <c r="AL62" s="197">
        <v>0</v>
      </c>
      <c r="AM62" s="197">
        <v>17.16</v>
      </c>
      <c r="AN62" s="197">
        <v>0</v>
      </c>
      <c r="AO62" s="197">
        <v>129.47999999999999</v>
      </c>
      <c r="AP62" s="197">
        <v>0</v>
      </c>
    </row>
    <row r="63" spans="1:42">
      <c r="A63" t="s">
        <v>105</v>
      </c>
      <c r="B63" s="197">
        <v>0</v>
      </c>
      <c r="C63" s="197">
        <v>11.15</v>
      </c>
      <c r="D63" s="197">
        <v>0</v>
      </c>
      <c r="E63" s="197">
        <v>0</v>
      </c>
      <c r="F63" s="197">
        <v>17.600000000000001</v>
      </c>
      <c r="G63" s="197">
        <v>0</v>
      </c>
      <c r="H63" s="197">
        <v>0</v>
      </c>
      <c r="I63" s="197">
        <v>22.27</v>
      </c>
      <c r="J63" s="197">
        <v>0</v>
      </c>
      <c r="K63" s="197">
        <v>94.15</v>
      </c>
      <c r="L63" s="197">
        <v>56.53</v>
      </c>
      <c r="M63" s="197">
        <v>0</v>
      </c>
      <c r="N63" s="197">
        <v>1.2</v>
      </c>
      <c r="O63" s="197">
        <v>1.99</v>
      </c>
      <c r="P63" s="197">
        <v>1.3</v>
      </c>
      <c r="Q63" s="197">
        <v>3.7</v>
      </c>
      <c r="R63" s="197">
        <v>7.08</v>
      </c>
      <c r="S63" s="197">
        <v>3.93</v>
      </c>
      <c r="T63" s="197">
        <v>0</v>
      </c>
      <c r="U63" s="197">
        <v>12.53</v>
      </c>
      <c r="V63" s="197">
        <v>0</v>
      </c>
      <c r="W63" s="197">
        <v>0</v>
      </c>
      <c r="X63" s="197">
        <v>1.48</v>
      </c>
      <c r="Y63" s="197">
        <v>56.48</v>
      </c>
      <c r="Z63" s="197">
        <v>2.72</v>
      </c>
      <c r="AA63" s="197">
        <v>0.9</v>
      </c>
      <c r="AB63" s="197">
        <v>0</v>
      </c>
      <c r="AC63" s="197">
        <v>11.6</v>
      </c>
      <c r="AD63" s="197">
        <v>0</v>
      </c>
      <c r="AE63" s="197">
        <v>0</v>
      </c>
      <c r="AF63" s="197">
        <v>0</v>
      </c>
      <c r="AG63" s="197">
        <v>0</v>
      </c>
      <c r="AH63" s="197">
        <v>0</v>
      </c>
      <c r="AI63" s="197">
        <v>28.93</v>
      </c>
      <c r="AJ63" s="197">
        <v>0</v>
      </c>
      <c r="AK63" s="197">
        <v>0</v>
      </c>
      <c r="AL63" s="197">
        <v>0</v>
      </c>
      <c r="AM63" s="197">
        <v>17.16</v>
      </c>
      <c r="AN63" s="197">
        <v>0</v>
      </c>
      <c r="AO63" s="197">
        <v>129.47999999999999</v>
      </c>
      <c r="AP63" s="197">
        <v>0</v>
      </c>
    </row>
    <row r="64" spans="1:42">
      <c r="A64" t="s">
        <v>106</v>
      </c>
      <c r="B64" s="197">
        <v>0</v>
      </c>
      <c r="C64" s="197">
        <v>11.15</v>
      </c>
      <c r="D64" s="197">
        <v>0</v>
      </c>
      <c r="E64" s="197">
        <v>0</v>
      </c>
      <c r="F64" s="197">
        <v>17.600000000000001</v>
      </c>
      <c r="G64" s="197">
        <v>0</v>
      </c>
      <c r="H64" s="197">
        <v>0</v>
      </c>
      <c r="I64" s="197">
        <v>22.27</v>
      </c>
      <c r="J64" s="197">
        <v>0</v>
      </c>
      <c r="K64" s="197">
        <v>94.15</v>
      </c>
      <c r="L64" s="197">
        <v>56.53</v>
      </c>
      <c r="M64" s="197">
        <v>0</v>
      </c>
      <c r="N64" s="197">
        <v>1.2</v>
      </c>
      <c r="O64" s="197">
        <v>1.99</v>
      </c>
      <c r="P64" s="197">
        <v>1.3</v>
      </c>
      <c r="Q64" s="197">
        <v>3.7</v>
      </c>
      <c r="R64" s="197">
        <v>7.08</v>
      </c>
      <c r="S64" s="197">
        <v>3.93</v>
      </c>
      <c r="T64" s="197">
        <v>0</v>
      </c>
      <c r="U64" s="197">
        <v>12.53</v>
      </c>
      <c r="V64" s="197">
        <v>0</v>
      </c>
      <c r="W64" s="197">
        <v>0</v>
      </c>
      <c r="X64" s="197">
        <v>1.48</v>
      </c>
      <c r="Y64" s="197">
        <v>56.48</v>
      </c>
      <c r="Z64" s="197">
        <v>2.72</v>
      </c>
      <c r="AA64" s="197">
        <v>0.9</v>
      </c>
      <c r="AB64" s="197">
        <v>0</v>
      </c>
      <c r="AC64" s="197">
        <v>11.6</v>
      </c>
      <c r="AD64" s="197">
        <v>0</v>
      </c>
      <c r="AE64" s="197">
        <v>0</v>
      </c>
      <c r="AF64" s="197">
        <v>0</v>
      </c>
      <c r="AG64" s="197">
        <v>0</v>
      </c>
      <c r="AH64" s="197">
        <v>0</v>
      </c>
      <c r="AI64" s="197">
        <v>28.93</v>
      </c>
      <c r="AJ64" s="197">
        <v>0</v>
      </c>
      <c r="AK64" s="197">
        <v>0</v>
      </c>
      <c r="AL64" s="197">
        <v>0</v>
      </c>
      <c r="AM64" s="197">
        <v>17.16</v>
      </c>
      <c r="AN64" s="197">
        <v>0</v>
      </c>
      <c r="AO64" s="197">
        <v>129.47999999999999</v>
      </c>
      <c r="AP64" s="197">
        <v>0</v>
      </c>
    </row>
    <row r="65" spans="1:42">
      <c r="A65" t="s">
        <v>107</v>
      </c>
      <c r="B65" s="197">
        <v>0</v>
      </c>
      <c r="C65" s="197">
        <v>11.15</v>
      </c>
      <c r="D65" s="197">
        <v>0</v>
      </c>
      <c r="E65" s="197">
        <v>0</v>
      </c>
      <c r="F65" s="197">
        <v>17.600000000000001</v>
      </c>
      <c r="G65" s="197">
        <v>0</v>
      </c>
      <c r="H65" s="197">
        <v>0</v>
      </c>
      <c r="I65" s="197">
        <v>22.27</v>
      </c>
      <c r="J65" s="197">
        <v>0</v>
      </c>
      <c r="K65" s="197">
        <v>94.14</v>
      </c>
      <c r="L65" s="197">
        <v>56.53</v>
      </c>
      <c r="M65" s="197">
        <v>0</v>
      </c>
      <c r="N65" s="197">
        <v>1.2</v>
      </c>
      <c r="O65" s="197">
        <v>1.99</v>
      </c>
      <c r="P65" s="197">
        <v>1.3</v>
      </c>
      <c r="Q65" s="197">
        <v>3.7</v>
      </c>
      <c r="R65" s="197">
        <v>7.08</v>
      </c>
      <c r="S65" s="197">
        <v>3.93</v>
      </c>
      <c r="T65" s="197">
        <v>0</v>
      </c>
      <c r="U65" s="197">
        <v>12.53</v>
      </c>
      <c r="V65" s="197">
        <v>0</v>
      </c>
      <c r="W65" s="197">
        <v>0</v>
      </c>
      <c r="X65" s="197">
        <v>1.48</v>
      </c>
      <c r="Y65" s="197">
        <v>56.48</v>
      </c>
      <c r="Z65" s="197">
        <v>2.72</v>
      </c>
      <c r="AA65" s="197">
        <v>0.9</v>
      </c>
      <c r="AB65" s="197">
        <v>0</v>
      </c>
      <c r="AC65" s="197">
        <v>11.6</v>
      </c>
      <c r="AD65" s="197">
        <v>0</v>
      </c>
      <c r="AE65" s="197">
        <v>0</v>
      </c>
      <c r="AF65" s="197">
        <v>0</v>
      </c>
      <c r="AG65" s="197">
        <v>0</v>
      </c>
      <c r="AH65" s="197">
        <v>0</v>
      </c>
      <c r="AI65" s="197">
        <v>28.93</v>
      </c>
      <c r="AJ65" s="197">
        <v>0</v>
      </c>
      <c r="AK65" s="197">
        <v>0</v>
      </c>
      <c r="AL65" s="197">
        <v>0</v>
      </c>
      <c r="AM65" s="197">
        <v>17.16</v>
      </c>
      <c r="AN65" s="197">
        <v>0</v>
      </c>
      <c r="AO65" s="197">
        <v>129.47999999999999</v>
      </c>
      <c r="AP65" s="197">
        <v>0</v>
      </c>
    </row>
    <row r="66" spans="1:42">
      <c r="A66" t="s">
        <v>108</v>
      </c>
      <c r="B66" s="197">
        <v>0</v>
      </c>
      <c r="C66" s="197">
        <v>11.15</v>
      </c>
      <c r="D66" s="197">
        <v>0</v>
      </c>
      <c r="E66" s="197">
        <v>0</v>
      </c>
      <c r="F66" s="197">
        <v>17.600000000000001</v>
      </c>
      <c r="G66" s="197">
        <v>0</v>
      </c>
      <c r="H66" s="197">
        <v>0</v>
      </c>
      <c r="I66" s="197">
        <v>22.27</v>
      </c>
      <c r="J66" s="197">
        <v>0</v>
      </c>
      <c r="K66" s="197">
        <v>94.14</v>
      </c>
      <c r="L66" s="197">
        <v>56.53</v>
      </c>
      <c r="M66" s="197">
        <v>0</v>
      </c>
      <c r="N66" s="197">
        <v>1.2</v>
      </c>
      <c r="O66" s="197">
        <v>1.99</v>
      </c>
      <c r="P66" s="197">
        <v>1.3</v>
      </c>
      <c r="Q66" s="197">
        <v>3.7</v>
      </c>
      <c r="R66" s="197">
        <v>7.08</v>
      </c>
      <c r="S66" s="197">
        <v>3.93</v>
      </c>
      <c r="T66" s="197">
        <v>0</v>
      </c>
      <c r="U66" s="197">
        <v>12.53</v>
      </c>
      <c r="V66" s="197">
        <v>0</v>
      </c>
      <c r="W66" s="197">
        <v>0</v>
      </c>
      <c r="X66" s="197">
        <v>1.48</v>
      </c>
      <c r="Y66" s="197">
        <v>56.48</v>
      </c>
      <c r="Z66" s="197">
        <v>2.72</v>
      </c>
      <c r="AA66" s="197">
        <v>0.9</v>
      </c>
      <c r="AB66" s="197">
        <v>0</v>
      </c>
      <c r="AC66" s="197">
        <v>11.6</v>
      </c>
      <c r="AD66" s="197">
        <v>0</v>
      </c>
      <c r="AE66" s="197">
        <v>0</v>
      </c>
      <c r="AF66" s="197">
        <v>0</v>
      </c>
      <c r="AG66" s="197">
        <v>0</v>
      </c>
      <c r="AH66" s="197">
        <v>0</v>
      </c>
      <c r="AI66" s="197">
        <v>28.93</v>
      </c>
      <c r="AJ66" s="197">
        <v>0</v>
      </c>
      <c r="AK66" s="197">
        <v>0</v>
      </c>
      <c r="AL66" s="197">
        <v>0</v>
      </c>
      <c r="AM66" s="197">
        <v>17.16</v>
      </c>
      <c r="AN66" s="197">
        <v>0</v>
      </c>
      <c r="AO66" s="197">
        <v>129.47999999999999</v>
      </c>
      <c r="AP66" s="197">
        <v>0</v>
      </c>
    </row>
    <row r="67" spans="1:42">
      <c r="A67" t="s">
        <v>109</v>
      </c>
      <c r="B67" s="197">
        <v>0</v>
      </c>
      <c r="C67" s="197">
        <v>11.2</v>
      </c>
      <c r="D67" s="197">
        <v>0</v>
      </c>
      <c r="E67" s="197">
        <v>0</v>
      </c>
      <c r="F67" s="197">
        <v>17.600000000000001</v>
      </c>
      <c r="G67" s="197">
        <v>0</v>
      </c>
      <c r="H67" s="197">
        <v>0</v>
      </c>
      <c r="I67" s="197">
        <v>22.27</v>
      </c>
      <c r="J67" s="197">
        <v>0</v>
      </c>
      <c r="K67" s="197">
        <v>6.55</v>
      </c>
      <c r="L67" s="197">
        <v>56.53</v>
      </c>
      <c r="M67" s="197">
        <v>0</v>
      </c>
      <c r="N67" s="197">
        <v>1.2</v>
      </c>
      <c r="O67" s="197">
        <v>1.99</v>
      </c>
      <c r="P67" s="197">
        <v>1.3</v>
      </c>
      <c r="Q67" s="197">
        <v>3.7</v>
      </c>
      <c r="R67" s="197">
        <v>7.08</v>
      </c>
      <c r="S67" s="197">
        <v>3.93</v>
      </c>
      <c r="T67" s="197">
        <v>0</v>
      </c>
      <c r="U67" s="197">
        <v>12.53</v>
      </c>
      <c r="V67" s="197">
        <v>0</v>
      </c>
      <c r="W67" s="197">
        <v>0</v>
      </c>
      <c r="X67" s="197">
        <v>1.48</v>
      </c>
      <c r="Y67" s="197">
        <v>56.48</v>
      </c>
      <c r="Z67" s="197">
        <v>2.72</v>
      </c>
      <c r="AA67" s="197">
        <v>0.9</v>
      </c>
      <c r="AB67" s="197">
        <v>0</v>
      </c>
      <c r="AC67" s="197">
        <v>11.6</v>
      </c>
      <c r="AD67" s="197">
        <v>0</v>
      </c>
      <c r="AE67" s="197">
        <v>0</v>
      </c>
      <c r="AF67" s="197">
        <v>0</v>
      </c>
      <c r="AG67" s="197">
        <v>0</v>
      </c>
      <c r="AH67" s="197">
        <v>0</v>
      </c>
      <c r="AI67" s="197">
        <v>28.93</v>
      </c>
      <c r="AJ67" s="197">
        <v>0</v>
      </c>
      <c r="AK67" s="197">
        <v>0</v>
      </c>
      <c r="AL67" s="197">
        <v>0</v>
      </c>
      <c r="AM67" s="197">
        <v>17.16</v>
      </c>
      <c r="AN67" s="197">
        <v>0</v>
      </c>
      <c r="AO67" s="197">
        <v>129.47999999999999</v>
      </c>
      <c r="AP67" s="197">
        <v>0</v>
      </c>
    </row>
    <row r="68" spans="1:42">
      <c r="A68" t="s">
        <v>110</v>
      </c>
      <c r="B68" s="197">
        <v>0</v>
      </c>
      <c r="C68" s="197">
        <v>11.2</v>
      </c>
      <c r="D68" s="197">
        <v>0</v>
      </c>
      <c r="E68" s="197">
        <v>0</v>
      </c>
      <c r="F68" s="197">
        <v>17.600000000000001</v>
      </c>
      <c r="G68" s="197">
        <v>0</v>
      </c>
      <c r="H68" s="197">
        <v>0</v>
      </c>
      <c r="I68" s="197">
        <v>22.27</v>
      </c>
      <c r="J68" s="197">
        <v>0</v>
      </c>
      <c r="K68" s="197">
        <v>6.55</v>
      </c>
      <c r="L68" s="197">
        <v>56.53</v>
      </c>
      <c r="M68" s="197">
        <v>0</v>
      </c>
      <c r="N68" s="197">
        <v>1.2</v>
      </c>
      <c r="O68" s="197">
        <v>1.99</v>
      </c>
      <c r="P68" s="197">
        <v>1.3</v>
      </c>
      <c r="Q68" s="197">
        <v>3.7</v>
      </c>
      <c r="R68" s="197">
        <v>7.08</v>
      </c>
      <c r="S68" s="197">
        <v>3.93</v>
      </c>
      <c r="T68" s="197">
        <v>0</v>
      </c>
      <c r="U68" s="197">
        <v>12.53</v>
      </c>
      <c r="V68" s="197">
        <v>0</v>
      </c>
      <c r="W68" s="197">
        <v>0</v>
      </c>
      <c r="X68" s="197">
        <v>1.48</v>
      </c>
      <c r="Y68" s="197">
        <v>56.48</v>
      </c>
      <c r="Z68" s="197">
        <v>2.72</v>
      </c>
      <c r="AA68" s="197">
        <v>0.9</v>
      </c>
      <c r="AB68" s="197">
        <v>0</v>
      </c>
      <c r="AC68" s="197">
        <v>11.6</v>
      </c>
      <c r="AD68" s="197">
        <v>0</v>
      </c>
      <c r="AE68" s="197">
        <v>0</v>
      </c>
      <c r="AF68" s="197">
        <v>0</v>
      </c>
      <c r="AG68" s="197">
        <v>0</v>
      </c>
      <c r="AH68" s="197">
        <v>0</v>
      </c>
      <c r="AI68" s="197">
        <v>28.93</v>
      </c>
      <c r="AJ68" s="197">
        <v>0</v>
      </c>
      <c r="AK68" s="197">
        <v>0</v>
      </c>
      <c r="AL68" s="197">
        <v>0</v>
      </c>
      <c r="AM68" s="197">
        <v>17.16</v>
      </c>
      <c r="AN68" s="197">
        <v>0</v>
      </c>
      <c r="AO68" s="197">
        <v>129.47999999999999</v>
      </c>
      <c r="AP68" s="197">
        <v>0</v>
      </c>
    </row>
    <row r="69" spans="1:42">
      <c r="A69" t="s">
        <v>111</v>
      </c>
      <c r="B69" s="197">
        <v>0</v>
      </c>
      <c r="C69" s="197">
        <v>11.2</v>
      </c>
      <c r="D69" s="197">
        <v>0</v>
      </c>
      <c r="E69" s="197">
        <v>0</v>
      </c>
      <c r="F69" s="197">
        <v>17.600000000000001</v>
      </c>
      <c r="G69" s="197">
        <v>0</v>
      </c>
      <c r="H69" s="197">
        <v>0</v>
      </c>
      <c r="I69" s="197">
        <v>22.27</v>
      </c>
      <c r="J69" s="197">
        <v>0</v>
      </c>
      <c r="K69" s="197">
        <v>6.55</v>
      </c>
      <c r="L69" s="197">
        <v>56.53</v>
      </c>
      <c r="M69" s="197">
        <v>0</v>
      </c>
      <c r="N69" s="197">
        <v>1.2</v>
      </c>
      <c r="O69" s="197">
        <v>1.99</v>
      </c>
      <c r="P69" s="197">
        <v>1.3</v>
      </c>
      <c r="Q69" s="197">
        <v>3.7</v>
      </c>
      <c r="R69" s="197">
        <v>7.08</v>
      </c>
      <c r="S69" s="197">
        <v>3.93</v>
      </c>
      <c r="T69" s="197">
        <v>0</v>
      </c>
      <c r="U69" s="197">
        <v>12.53</v>
      </c>
      <c r="V69" s="197">
        <v>0</v>
      </c>
      <c r="W69" s="197">
        <v>0</v>
      </c>
      <c r="X69" s="197">
        <v>1.48</v>
      </c>
      <c r="Y69" s="197">
        <v>56.48</v>
      </c>
      <c r="Z69" s="197">
        <v>2.72</v>
      </c>
      <c r="AA69" s="197">
        <v>0.9</v>
      </c>
      <c r="AB69" s="197">
        <v>0</v>
      </c>
      <c r="AC69" s="197">
        <v>11.6</v>
      </c>
      <c r="AD69" s="197">
        <v>0</v>
      </c>
      <c r="AE69" s="197">
        <v>0</v>
      </c>
      <c r="AF69" s="197">
        <v>0</v>
      </c>
      <c r="AG69" s="197">
        <v>0</v>
      </c>
      <c r="AH69" s="197">
        <v>0</v>
      </c>
      <c r="AI69" s="197">
        <v>28.93</v>
      </c>
      <c r="AJ69" s="197">
        <v>0</v>
      </c>
      <c r="AK69" s="197">
        <v>0</v>
      </c>
      <c r="AL69" s="197">
        <v>0</v>
      </c>
      <c r="AM69" s="197">
        <v>17.16</v>
      </c>
      <c r="AN69" s="197">
        <v>0</v>
      </c>
      <c r="AO69" s="197">
        <v>129.47999999999999</v>
      </c>
      <c r="AP69" s="197">
        <v>0</v>
      </c>
    </row>
    <row r="70" spans="1:42">
      <c r="A70" t="s">
        <v>112</v>
      </c>
      <c r="B70" s="197">
        <v>0</v>
      </c>
      <c r="C70" s="197">
        <v>11.2</v>
      </c>
      <c r="D70" s="197">
        <v>0</v>
      </c>
      <c r="E70" s="197">
        <v>0</v>
      </c>
      <c r="F70" s="197">
        <v>17.600000000000001</v>
      </c>
      <c r="G70" s="197">
        <v>0</v>
      </c>
      <c r="H70" s="197">
        <v>0</v>
      </c>
      <c r="I70" s="197">
        <v>22.27</v>
      </c>
      <c r="J70" s="197">
        <v>0</v>
      </c>
      <c r="K70" s="197">
        <v>6.55</v>
      </c>
      <c r="L70" s="197">
        <v>56.53</v>
      </c>
      <c r="M70" s="197">
        <v>0</v>
      </c>
      <c r="N70" s="197">
        <v>1.2</v>
      </c>
      <c r="O70" s="197">
        <v>1.99</v>
      </c>
      <c r="P70" s="197">
        <v>1.3</v>
      </c>
      <c r="Q70" s="197">
        <v>3.7</v>
      </c>
      <c r="R70" s="197">
        <v>7.08</v>
      </c>
      <c r="S70" s="197">
        <v>3.93</v>
      </c>
      <c r="T70" s="197">
        <v>0</v>
      </c>
      <c r="U70" s="197">
        <v>12.53</v>
      </c>
      <c r="V70" s="197">
        <v>0</v>
      </c>
      <c r="W70" s="197">
        <v>0</v>
      </c>
      <c r="X70" s="197">
        <v>1.48</v>
      </c>
      <c r="Y70" s="197">
        <v>56.48</v>
      </c>
      <c r="Z70" s="197">
        <v>2.72</v>
      </c>
      <c r="AA70" s="197">
        <v>0.9</v>
      </c>
      <c r="AB70" s="197">
        <v>0</v>
      </c>
      <c r="AC70" s="197">
        <v>11.6</v>
      </c>
      <c r="AD70" s="197">
        <v>0</v>
      </c>
      <c r="AE70" s="197">
        <v>0</v>
      </c>
      <c r="AF70" s="197">
        <v>0</v>
      </c>
      <c r="AG70" s="197">
        <v>0</v>
      </c>
      <c r="AH70" s="197">
        <v>0</v>
      </c>
      <c r="AI70" s="197">
        <v>28.93</v>
      </c>
      <c r="AJ70" s="197">
        <v>0</v>
      </c>
      <c r="AK70" s="197">
        <v>0</v>
      </c>
      <c r="AL70" s="197">
        <v>0</v>
      </c>
      <c r="AM70" s="197">
        <v>17.16</v>
      </c>
      <c r="AN70" s="197">
        <v>0</v>
      </c>
      <c r="AO70" s="197">
        <v>129.47999999999999</v>
      </c>
      <c r="AP70" s="197">
        <v>0</v>
      </c>
    </row>
    <row r="71" spans="1:42">
      <c r="A71" t="s">
        <v>113</v>
      </c>
      <c r="B71" s="197">
        <v>0</v>
      </c>
      <c r="C71" s="197">
        <v>11.2</v>
      </c>
      <c r="D71" s="197">
        <v>0</v>
      </c>
      <c r="E71" s="197">
        <v>0</v>
      </c>
      <c r="F71" s="197">
        <v>17.600000000000001</v>
      </c>
      <c r="G71" s="197">
        <v>0</v>
      </c>
      <c r="H71" s="197">
        <v>0</v>
      </c>
      <c r="I71" s="197">
        <v>22.27</v>
      </c>
      <c r="J71" s="197">
        <v>0</v>
      </c>
      <c r="K71" s="197">
        <v>6.55</v>
      </c>
      <c r="L71" s="197">
        <v>39.61</v>
      </c>
      <c r="M71" s="197">
        <v>0</v>
      </c>
      <c r="N71" s="197">
        <v>1.2</v>
      </c>
      <c r="O71" s="197">
        <v>1.99</v>
      </c>
      <c r="P71" s="197">
        <v>1.31</v>
      </c>
      <c r="Q71" s="197">
        <v>3.7</v>
      </c>
      <c r="R71" s="197">
        <v>7.08</v>
      </c>
      <c r="S71" s="197">
        <v>3.93</v>
      </c>
      <c r="T71" s="197">
        <v>0</v>
      </c>
      <c r="U71" s="197">
        <v>12.53</v>
      </c>
      <c r="V71" s="197">
        <v>0</v>
      </c>
      <c r="W71" s="197">
        <v>0</v>
      </c>
      <c r="X71" s="197">
        <v>1.48</v>
      </c>
      <c r="Y71" s="197">
        <v>56.48</v>
      </c>
      <c r="Z71" s="197">
        <v>2.72</v>
      </c>
      <c r="AA71" s="197">
        <v>0.9</v>
      </c>
      <c r="AB71" s="197">
        <v>0</v>
      </c>
      <c r="AC71" s="197">
        <v>11.6</v>
      </c>
      <c r="AD71" s="197">
        <v>0</v>
      </c>
      <c r="AE71" s="197">
        <v>0</v>
      </c>
      <c r="AF71" s="197">
        <v>0</v>
      </c>
      <c r="AG71" s="197">
        <v>0</v>
      </c>
      <c r="AH71" s="197">
        <v>0</v>
      </c>
      <c r="AI71" s="197">
        <v>28.93</v>
      </c>
      <c r="AJ71" s="197">
        <v>0</v>
      </c>
      <c r="AK71" s="197">
        <v>0</v>
      </c>
      <c r="AL71" s="197">
        <v>0</v>
      </c>
      <c r="AM71" s="197">
        <v>17.16</v>
      </c>
      <c r="AN71" s="197">
        <v>0</v>
      </c>
      <c r="AO71" s="197">
        <v>129.47999999999999</v>
      </c>
      <c r="AP71" s="197">
        <v>0</v>
      </c>
    </row>
    <row r="72" spans="1:42">
      <c r="A72" t="s">
        <v>114</v>
      </c>
      <c r="B72" s="197">
        <v>0</v>
      </c>
      <c r="C72" s="197">
        <v>11.2</v>
      </c>
      <c r="D72" s="197">
        <v>0</v>
      </c>
      <c r="E72" s="197">
        <v>0</v>
      </c>
      <c r="F72" s="197">
        <v>17.600000000000001</v>
      </c>
      <c r="G72" s="197">
        <v>0</v>
      </c>
      <c r="H72" s="197">
        <v>0</v>
      </c>
      <c r="I72" s="197">
        <v>22.27</v>
      </c>
      <c r="J72" s="197">
        <v>0</v>
      </c>
      <c r="K72" s="197">
        <v>6.55</v>
      </c>
      <c r="L72" s="197">
        <v>39.61</v>
      </c>
      <c r="M72" s="197">
        <v>0</v>
      </c>
      <c r="N72" s="197">
        <v>1.2</v>
      </c>
      <c r="O72" s="197">
        <v>1.99</v>
      </c>
      <c r="P72" s="197">
        <v>1.31</v>
      </c>
      <c r="Q72" s="197">
        <v>3.7</v>
      </c>
      <c r="R72" s="197">
        <v>7.08</v>
      </c>
      <c r="S72" s="197">
        <v>3.93</v>
      </c>
      <c r="T72" s="197">
        <v>0</v>
      </c>
      <c r="U72" s="197">
        <v>12.53</v>
      </c>
      <c r="V72" s="197">
        <v>0</v>
      </c>
      <c r="W72" s="197">
        <v>0</v>
      </c>
      <c r="X72" s="197">
        <v>1.48</v>
      </c>
      <c r="Y72" s="197">
        <v>56.48</v>
      </c>
      <c r="Z72" s="197">
        <v>2.72</v>
      </c>
      <c r="AA72" s="197">
        <v>0.9</v>
      </c>
      <c r="AB72" s="197">
        <v>0</v>
      </c>
      <c r="AC72" s="197">
        <v>11.6</v>
      </c>
      <c r="AD72" s="197">
        <v>0</v>
      </c>
      <c r="AE72" s="197">
        <v>0</v>
      </c>
      <c r="AF72" s="197">
        <v>0</v>
      </c>
      <c r="AG72" s="197">
        <v>0</v>
      </c>
      <c r="AH72" s="197">
        <v>0</v>
      </c>
      <c r="AI72" s="197">
        <v>28.93</v>
      </c>
      <c r="AJ72" s="197">
        <v>0</v>
      </c>
      <c r="AK72" s="197">
        <v>0</v>
      </c>
      <c r="AL72" s="197">
        <v>0</v>
      </c>
      <c r="AM72" s="197">
        <v>17.16</v>
      </c>
      <c r="AN72" s="197">
        <v>0</v>
      </c>
      <c r="AO72" s="197">
        <v>129.47999999999999</v>
      </c>
      <c r="AP72" s="197">
        <v>0</v>
      </c>
    </row>
    <row r="73" spans="1:42">
      <c r="A73" t="s">
        <v>115</v>
      </c>
      <c r="B73" s="197">
        <v>0</v>
      </c>
      <c r="C73" s="197">
        <v>11.2</v>
      </c>
      <c r="D73" s="197">
        <v>0</v>
      </c>
      <c r="E73" s="197">
        <v>0</v>
      </c>
      <c r="F73" s="197">
        <v>17.600000000000001</v>
      </c>
      <c r="G73" s="197">
        <v>0</v>
      </c>
      <c r="H73" s="197">
        <v>0</v>
      </c>
      <c r="I73" s="197">
        <v>22.27</v>
      </c>
      <c r="J73" s="197">
        <v>0</v>
      </c>
      <c r="K73" s="197">
        <v>6.55</v>
      </c>
      <c r="L73" s="197">
        <v>39.61</v>
      </c>
      <c r="M73" s="197">
        <v>0</v>
      </c>
      <c r="N73" s="197">
        <v>1.2</v>
      </c>
      <c r="O73" s="197">
        <v>1.99</v>
      </c>
      <c r="P73" s="197">
        <v>1.49</v>
      </c>
      <c r="Q73" s="197">
        <v>3.7</v>
      </c>
      <c r="R73" s="197">
        <v>7.08</v>
      </c>
      <c r="S73" s="197">
        <v>3.93</v>
      </c>
      <c r="T73" s="197">
        <v>0</v>
      </c>
      <c r="U73" s="197">
        <v>12.53</v>
      </c>
      <c r="V73" s="197">
        <v>0</v>
      </c>
      <c r="W73" s="197">
        <v>0</v>
      </c>
      <c r="X73" s="197">
        <v>1.48</v>
      </c>
      <c r="Y73" s="197">
        <v>56.48</v>
      </c>
      <c r="Z73" s="197">
        <v>2.72</v>
      </c>
      <c r="AA73" s="197">
        <v>0.9</v>
      </c>
      <c r="AB73" s="197">
        <v>0</v>
      </c>
      <c r="AC73" s="197">
        <v>11.6</v>
      </c>
      <c r="AD73" s="197">
        <v>0</v>
      </c>
      <c r="AE73" s="197">
        <v>0</v>
      </c>
      <c r="AF73" s="197">
        <v>0</v>
      </c>
      <c r="AG73" s="197">
        <v>0</v>
      </c>
      <c r="AH73" s="197">
        <v>0</v>
      </c>
      <c r="AI73" s="197">
        <v>28.93</v>
      </c>
      <c r="AJ73" s="197">
        <v>0</v>
      </c>
      <c r="AK73" s="197">
        <v>0.32</v>
      </c>
      <c r="AL73" s="197">
        <v>0</v>
      </c>
      <c r="AM73" s="197">
        <v>17.16</v>
      </c>
      <c r="AN73" s="197">
        <v>0</v>
      </c>
      <c r="AO73" s="197">
        <v>129.47999999999999</v>
      </c>
      <c r="AP73" s="197">
        <v>0</v>
      </c>
    </row>
    <row r="74" spans="1:42">
      <c r="A74" t="s">
        <v>116</v>
      </c>
      <c r="B74" s="197">
        <v>0</v>
      </c>
      <c r="C74" s="197">
        <v>11.2</v>
      </c>
      <c r="D74" s="197">
        <v>0</v>
      </c>
      <c r="E74" s="197">
        <v>0</v>
      </c>
      <c r="F74" s="197">
        <v>17.600000000000001</v>
      </c>
      <c r="G74" s="197">
        <v>0</v>
      </c>
      <c r="H74" s="197">
        <v>0</v>
      </c>
      <c r="I74" s="197">
        <v>22.27</v>
      </c>
      <c r="J74" s="197">
        <v>0</v>
      </c>
      <c r="K74" s="197">
        <v>6.55</v>
      </c>
      <c r="L74" s="197">
        <v>39.61</v>
      </c>
      <c r="M74" s="197">
        <v>0</v>
      </c>
      <c r="N74" s="197">
        <v>1.2</v>
      </c>
      <c r="O74" s="197">
        <v>1.99</v>
      </c>
      <c r="P74" s="197">
        <v>1.49</v>
      </c>
      <c r="Q74" s="197">
        <v>3.7</v>
      </c>
      <c r="R74" s="197">
        <v>7.08</v>
      </c>
      <c r="S74" s="197">
        <v>3.93</v>
      </c>
      <c r="T74" s="197">
        <v>0</v>
      </c>
      <c r="U74" s="197">
        <v>12.53</v>
      </c>
      <c r="V74" s="197">
        <v>0</v>
      </c>
      <c r="W74" s="197">
        <v>0</v>
      </c>
      <c r="X74" s="197">
        <v>1.48</v>
      </c>
      <c r="Y74" s="197">
        <v>56.48</v>
      </c>
      <c r="Z74" s="197">
        <v>2.72</v>
      </c>
      <c r="AA74" s="197">
        <v>0.9</v>
      </c>
      <c r="AB74" s="197">
        <v>0</v>
      </c>
      <c r="AC74" s="197">
        <v>11.6</v>
      </c>
      <c r="AD74" s="197">
        <v>0</v>
      </c>
      <c r="AE74" s="197">
        <v>0</v>
      </c>
      <c r="AF74" s="197">
        <v>0</v>
      </c>
      <c r="AG74" s="197">
        <v>0</v>
      </c>
      <c r="AH74" s="197">
        <v>0</v>
      </c>
      <c r="AI74" s="197">
        <v>28.93</v>
      </c>
      <c r="AJ74" s="197">
        <v>0</v>
      </c>
      <c r="AK74" s="197">
        <v>0</v>
      </c>
      <c r="AL74" s="197">
        <v>0</v>
      </c>
      <c r="AM74" s="197">
        <v>17.16</v>
      </c>
      <c r="AN74" s="197">
        <v>0</v>
      </c>
      <c r="AO74" s="197">
        <v>129.47999999999999</v>
      </c>
      <c r="AP74" s="197">
        <v>0</v>
      </c>
    </row>
    <row r="75" spans="1:42">
      <c r="A75" t="s">
        <v>117</v>
      </c>
      <c r="B75" s="197">
        <v>0</v>
      </c>
      <c r="C75" s="197">
        <v>11.2</v>
      </c>
      <c r="D75" s="197">
        <v>0</v>
      </c>
      <c r="E75" s="197">
        <v>0</v>
      </c>
      <c r="F75" s="197">
        <v>17.600000000000001</v>
      </c>
      <c r="G75" s="197">
        <v>0</v>
      </c>
      <c r="H75" s="197">
        <v>0</v>
      </c>
      <c r="I75" s="197">
        <v>22.27</v>
      </c>
      <c r="J75" s="197">
        <v>0</v>
      </c>
      <c r="K75" s="197">
        <v>6.55</v>
      </c>
      <c r="L75" s="197">
        <v>39.61</v>
      </c>
      <c r="M75" s="197">
        <v>0</v>
      </c>
      <c r="N75" s="197">
        <v>1.2</v>
      </c>
      <c r="O75" s="197">
        <v>1.99</v>
      </c>
      <c r="P75" s="197">
        <v>1.31</v>
      </c>
      <c r="Q75" s="197">
        <v>3.7</v>
      </c>
      <c r="R75" s="197">
        <v>7.08</v>
      </c>
      <c r="S75" s="197">
        <v>3.93</v>
      </c>
      <c r="T75" s="197">
        <v>0</v>
      </c>
      <c r="U75" s="197">
        <v>12.53</v>
      </c>
      <c r="V75" s="197">
        <v>0</v>
      </c>
      <c r="W75" s="197">
        <v>0</v>
      </c>
      <c r="X75" s="197">
        <v>1.48</v>
      </c>
      <c r="Y75" s="197">
        <v>56.48</v>
      </c>
      <c r="Z75" s="197">
        <v>2.72</v>
      </c>
      <c r="AA75" s="197">
        <v>0.9</v>
      </c>
      <c r="AB75" s="197">
        <v>0</v>
      </c>
      <c r="AC75" s="197">
        <v>11.6</v>
      </c>
      <c r="AD75" s="197">
        <v>0</v>
      </c>
      <c r="AE75" s="197">
        <v>0</v>
      </c>
      <c r="AF75" s="197">
        <v>0</v>
      </c>
      <c r="AG75" s="197">
        <v>0</v>
      </c>
      <c r="AH75" s="197">
        <v>0</v>
      </c>
      <c r="AI75" s="197">
        <v>29.57</v>
      </c>
      <c r="AJ75" s="197">
        <v>0</v>
      </c>
      <c r="AK75" s="197">
        <v>0</v>
      </c>
      <c r="AL75" s="197">
        <v>0</v>
      </c>
      <c r="AM75" s="197">
        <v>17.16</v>
      </c>
      <c r="AN75" s="197">
        <v>0</v>
      </c>
      <c r="AO75" s="197">
        <v>129.47999999999999</v>
      </c>
      <c r="AP75" s="197">
        <v>0</v>
      </c>
    </row>
    <row r="76" spans="1:42">
      <c r="A76" t="s">
        <v>118</v>
      </c>
      <c r="B76" s="197">
        <v>0</v>
      </c>
      <c r="C76" s="197">
        <v>11.2</v>
      </c>
      <c r="D76" s="197">
        <v>0</v>
      </c>
      <c r="E76" s="197">
        <v>0</v>
      </c>
      <c r="F76" s="197">
        <v>17.600000000000001</v>
      </c>
      <c r="G76" s="197">
        <v>0</v>
      </c>
      <c r="H76" s="197">
        <v>0</v>
      </c>
      <c r="I76" s="197">
        <v>22.27</v>
      </c>
      <c r="J76" s="197">
        <v>0</v>
      </c>
      <c r="K76" s="197">
        <v>6.55</v>
      </c>
      <c r="L76" s="197">
        <v>39.61</v>
      </c>
      <c r="M76" s="197">
        <v>0</v>
      </c>
      <c r="N76" s="197">
        <v>1.2</v>
      </c>
      <c r="O76" s="197">
        <v>1.99</v>
      </c>
      <c r="P76" s="197">
        <v>1.31</v>
      </c>
      <c r="Q76" s="197">
        <v>3.7</v>
      </c>
      <c r="R76" s="197">
        <v>7.08</v>
      </c>
      <c r="S76" s="197">
        <v>3.93</v>
      </c>
      <c r="T76" s="197">
        <v>0</v>
      </c>
      <c r="U76" s="197">
        <v>12.53</v>
      </c>
      <c r="V76" s="197">
        <v>0</v>
      </c>
      <c r="W76" s="197">
        <v>0</v>
      </c>
      <c r="X76" s="197">
        <v>1.48</v>
      </c>
      <c r="Y76" s="197">
        <v>56.48</v>
      </c>
      <c r="Z76" s="197">
        <v>2.72</v>
      </c>
      <c r="AA76" s="197">
        <v>0.9</v>
      </c>
      <c r="AB76" s="197">
        <v>0</v>
      </c>
      <c r="AC76" s="197">
        <v>11.6</v>
      </c>
      <c r="AD76" s="197">
        <v>0</v>
      </c>
      <c r="AE76" s="197">
        <v>0</v>
      </c>
      <c r="AF76" s="197">
        <v>0</v>
      </c>
      <c r="AG76" s="197">
        <v>0</v>
      </c>
      <c r="AH76" s="197">
        <v>0</v>
      </c>
      <c r="AI76" s="197">
        <v>29.57</v>
      </c>
      <c r="AJ76" s="197">
        <v>0</v>
      </c>
      <c r="AK76" s="197">
        <v>0.16</v>
      </c>
      <c r="AL76" s="197">
        <v>0</v>
      </c>
      <c r="AM76" s="197">
        <v>17.16</v>
      </c>
      <c r="AN76" s="197">
        <v>0</v>
      </c>
      <c r="AO76" s="197">
        <v>129.47999999999999</v>
      </c>
      <c r="AP76" s="197">
        <v>0</v>
      </c>
    </row>
    <row r="77" spans="1:42">
      <c r="A77" t="s">
        <v>119</v>
      </c>
      <c r="B77" s="197">
        <v>0</v>
      </c>
      <c r="C77" s="197">
        <v>11.2</v>
      </c>
      <c r="D77" s="197">
        <v>0</v>
      </c>
      <c r="E77" s="197">
        <v>0</v>
      </c>
      <c r="F77" s="197">
        <v>17.600000000000001</v>
      </c>
      <c r="G77" s="197">
        <v>0</v>
      </c>
      <c r="H77" s="197">
        <v>0</v>
      </c>
      <c r="I77" s="197">
        <v>22.27</v>
      </c>
      <c r="J77" s="197">
        <v>0</v>
      </c>
      <c r="K77" s="197">
        <v>6.55</v>
      </c>
      <c r="L77" s="197">
        <v>39.61</v>
      </c>
      <c r="M77" s="197">
        <v>0</v>
      </c>
      <c r="N77" s="197">
        <v>1.2</v>
      </c>
      <c r="O77" s="197">
        <v>1.99</v>
      </c>
      <c r="P77" s="197">
        <v>1.31</v>
      </c>
      <c r="Q77" s="197">
        <v>3.7</v>
      </c>
      <c r="R77" s="197">
        <v>7.08</v>
      </c>
      <c r="S77" s="197">
        <v>3.93</v>
      </c>
      <c r="T77" s="197">
        <v>0</v>
      </c>
      <c r="U77" s="197">
        <v>12.53</v>
      </c>
      <c r="V77" s="197">
        <v>0</v>
      </c>
      <c r="W77" s="197">
        <v>0</v>
      </c>
      <c r="X77" s="197">
        <v>1.48</v>
      </c>
      <c r="Y77" s="197">
        <v>56.48</v>
      </c>
      <c r="Z77" s="197">
        <v>2.72</v>
      </c>
      <c r="AA77" s="197">
        <v>0.9</v>
      </c>
      <c r="AB77" s="197">
        <v>0</v>
      </c>
      <c r="AC77" s="197">
        <v>11.6</v>
      </c>
      <c r="AD77" s="197">
        <v>0</v>
      </c>
      <c r="AE77" s="197">
        <v>0</v>
      </c>
      <c r="AF77" s="197">
        <v>0</v>
      </c>
      <c r="AG77" s="197">
        <v>0</v>
      </c>
      <c r="AH77" s="197">
        <v>0</v>
      </c>
      <c r="AI77" s="197">
        <v>29.57</v>
      </c>
      <c r="AJ77" s="197">
        <v>0</v>
      </c>
      <c r="AK77" s="197">
        <v>0.16</v>
      </c>
      <c r="AL77" s="197">
        <v>0</v>
      </c>
      <c r="AM77" s="197">
        <v>17.16</v>
      </c>
      <c r="AN77" s="197">
        <v>0</v>
      </c>
      <c r="AO77" s="197">
        <v>129.47999999999999</v>
      </c>
      <c r="AP77" s="197">
        <v>0</v>
      </c>
    </row>
    <row r="78" spans="1:42">
      <c r="A78" t="s">
        <v>120</v>
      </c>
      <c r="B78" s="197">
        <v>0</v>
      </c>
      <c r="C78" s="197">
        <v>11.2</v>
      </c>
      <c r="D78" s="197">
        <v>0</v>
      </c>
      <c r="E78" s="197">
        <v>0</v>
      </c>
      <c r="F78" s="197">
        <v>17.600000000000001</v>
      </c>
      <c r="G78" s="197">
        <v>0</v>
      </c>
      <c r="H78" s="197">
        <v>0</v>
      </c>
      <c r="I78" s="197">
        <v>22.27</v>
      </c>
      <c r="J78" s="197">
        <v>0</v>
      </c>
      <c r="K78" s="197">
        <v>6.55</v>
      </c>
      <c r="L78" s="197">
        <v>39.61</v>
      </c>
      <c r="M78" s="197">
        <v>0</v>
      </c>
      <c r="N78" s="197">
        <v>1.2</v>
      </c>
      <c r="O78" s="197">
        <v>1.99</v>
      </c>
      <c r="P78" s="197">
        <v>1.31</v>
      </c>
      <c r="Q78" s="197">
        <v>3.7</v>
      </c>
      <c r="R78" s="197">
        <v>7.08</v>
      </c>
      <c r="S78" s="197">
        <v>3.93</v>
      </c>
      <c r="T78" s="197">
        <v>0</v>
      </c>
      <c r="U78" s="197">
        <v>12.53</v>
      </c>
      <c r="V78" s="197">
        <v>0</v>
      </c>
      <c r="W78" s="197">
        <v>0</v>
      </c>
      <c r="X78" s="197">
        <v>1.48</v>
      </c>
      <c r="Y78" s="197">
        <v>56.48</v>
      </c>
      <c r="Z78" s="197">
        <v>2.72</v>
      </c>
      <c r="AA78" s="197">
        <v>0.9</v>
      </c>
      <c r="AB78" s="197">
        <v>0</v>
      </c>
      <c r="AC78" s="197">
        <v>14.04</v>
      </c>
      <c r="AD78" s="197">
        <v>0</v>
      </c>
      <c r="AE78" s="197">
        <v>0</v>
      </c>
      <c r="AF78" s="197">
        <v>0</v>
      </c>
      <c r="AG78" s="197">
        <v>3.71</v>
      </c>
      <c r="AH78" s="197">
        <v>0</v>
      </c>
      <c r="AI78" s="197">
        <v>29.57</v>
      </c>
      <c r="AJ78" s="197">
        <v>0</v>
      </c>
      <c r="AK78" s="197">
        <v>0.16</v>
      </c>
      <c r="AL78" s="197">
        <v>0</v>
      </c>
      <c r="AM78" s="197">
        <v>17.16</v>
      </c>
      <c r="AN78" s="197">
        <v>0</v>
      </c>
      <c r="AO78" s="197">
        <v>129.47999999999999</v>
      </c>
      <c r="AP78" s="197">
        <v>0</v>
      </c>
    </row>
    <row r="79" spans="1:42">
      <c r="A79" t="s">
        <v>121</v>
      </c>
      <c r="B79" s="197">
        <v>0</v>
      </c>
      <c r="C79" s="197">
        <v>11.25</v>
      </c>
      <c r="D79" s="197">
        <v>0</v>
      </c>
      <c r="E79" s="197">
        <v>0</v>
      </c>
      <c r="F79" s="197">
        <v>17.600000000000001</v>
      </c>
      <c r="G79" s="197">
        <v>0</v>
      </c>
      <c r="H79" s="197">
        <v>0</v>
      </c>
      <c r="I79" s="197">
        <v>22.27</v>
      </c>
      <c r="J79" s="197">
        <v>0</v>
      </c>
      <c r="K79" s="197">
        <v>6.55</v>
      </c>
      <c r="L79" s="197">
        <v>39.61</v>
      </c>
      <c r="M79" s="197">
        <v>0</v>
      </c>
      <c r="N79" s="197">
        <v>1.2</v>
      </c>
      <c r="O79" s="197">
        <v>1.99</v>
      </c>
      <c r="P79" s="197">
        <v>1.31</v>
      </c>
      <c r="Q79" s="197">
        <v>3.7</v>
      </c>
      <c r="R79" s="197">
        <v>7.08</v>
      </c>
      <c r="S79" s="197">
        <v>3.93</v>
      </c>
      <c r="T79" s="197">
        <v>0</v>
      </c>
      <c r="U79" s="197">
        <v>12.53</v>
      </c>
      <c r="V79" s="197">
        <v>0</v>
      </c>
      <c r="W79" s="197">
        <v>0</v>
      </c>
      <c r="X79" s="197">
        <v>1.48</v>
      </c>
      <c r="Y79" s="197">
        <v>56.48</v>
      </c>
      <c r="Z79" s="197">
        <v>2.72</v>
      </c>
      <c r="AA79" s="197">
        <v>0.9</v>
      </c>
      <c r="AB79" s="197">
        <v>0</v>
      </c>
      <c r="AC79" s="197">
        <v>11.6</v>
      </c>
      <c r="AD79" s="197">
        <v>0</v>
      </c>
      <c r="AE79" s="197">
        <v>0</v>
      </c>
      <c r="AF79" s="197">
        <v>0</v>
      </c>
      <c r="AG79" s="197">
        <v>0</v>
      </c>
      <c r="AH79" s="197">
        <v>0</v>
      </c>
      <c r="AI79" s="197">
        <v>29.57</v>
      </c>
      <c r="AJ79" s="197">
        <v>0</v>
      </c>
      <c r="AK79" s="197">
        <v>1.6</v>
      </c>
      <c r="AL79" s="197">
        <v>0</v>
      </c>
      <c r="AM79" s="197">
        <v>17.16</v>
      </c>
      <c r="AN79" s="197">
        <v>0</v>
      </c>
      <c r="AO79" s="197">
        <v>129.47999999999999</v>
      </c>
      <c r="AP79" s="197">
        <v>0</v>
      </c>
    </row>
    <row r="80" spans="1:42">
      <c r="A80" t="s">
        <v>122</v>
      </c>
      <c r="B80" s="197">
        <v>0</v>
      </c>
      <c r="C80" s="197">
        <v>11.25</v>
      </c>
      <c r="D80" s="197">
        <v>0</v>
      </c>
      <c r="E80" s="197">
        <v>0</v>
      </c>
      <c r="F80" s="197">
        <v>17.600000000000001</v>
      </c>
      <c r="G80" s="197">
        <v>0</v>
      </c>
      <c r="H80" s="197">
        <v>0</v>
      </c>
      <c r="I80" s="197">
        <v>22.55</v>
      </c>
      <c r="J80" s="197">
        <v>0</v>
      </c>
      <c r="K80" s="197">
        <v>6.55</v>
      </c>
      <c r="L80" s="197">
        <v>39.61</v>
      </c>
      <c r="M80" s="197">
        <v>0</v>
      </c>
      <c r="N80" s="197">
        <v>1.2</v>
      </c>
      <c r="O80" s="197">
        <v>1.99</v>
      </c>
      <c r="P80" s="197">
        <v>1.31</v>
      </c>
      <c r="Q80" s="197">
        <v>3.7</v>
      </c>
      <c r="R80" s="197">
        <v>7.08</v>
      </c>
      <c r="S80" s="197">
        <v>3.93</v>
      </c>
      <c r="T80" s="197">
        <v>0</v>
      </c>
      <c r="U80" s="197">
        <v>12.53</v>
      </c>
      <c r="V80" s="197">
        <v>0</v>
      </c>
      <c r="W80" s="197">
        <v>0</v>
      </c>
      <c r="X80" s="197">
        <v>1.48</v>
      </c>
      <c r="Y80" s="197">
        <v>56.48</v>
      </c>
      <c r="Z80" s="197">
        <v>2.72</v>
      </c>
      <c r="AA80" s="197">
        <v>0.9</v>
      </c>
      <c r="AB80" s="197">
        <v>0</v>
      </c>
      <c r="AC80" s="197">
        <v>11.6</v>
      </c>
      <c r="AD80" s="197">
        <v>0</v>
      </c>
      <c r="AE80" s="197">
        <v>0</v>
      </c>
      <c r="AF80" s="197">
        <v>0</v>
      </c>
      <c r="AG80" s="197">
        <v>0</v>
      </c>
      <c r="AH80" s="197">
        <v>0</v>
      </c>
      <c r="AI80" s="197">
        <v>29.57</v>
      </c>
      <c r="AJ80" s="197">
        <v>0</v>
      </c>
      <c r="AK80" s="197">
        <v>0.81</v>
      </c>
      <c r="AL80" s="197">
        <v>0</v>
      </c>
      <c r="AM80" s="197">
        <v>17.16</v>
      </c>
      <c r="AN80" s="197">
        <v>0</v>
      </c>
      <c r="AO80" s="197">
        <v>129.47999999999999</v>
      </c>
      <c r="AP80" s="197">
        <v>0</v>
      </c>
    </row>
    <row r="81" spans="1:42">
      <c r="A81" t="s">
        <v>123</v>
      </c>
      <c r="B81" s="197">
        <v>0</v>
      </c>
      <c r="C81" s="197">
        <v>11.25</v>
      </c>
      <c r="D81" s="197">
        <v>0</v>
      </c>
      <c r="E81" s="197">
        <v>0</v>
      </c>
      <c r="F81" s="197">
        <v>17.600000000000001</v>
      </c>
      <c r="G81" s="197">
        <v>0</v>
      </c>
      <c r="H81" s="197">
        <v>0</v>
      </c>
      <c r="I81" s="197">
        <v>22.55</v>
      </c>
      <c r="J81" s="197">
        <v>0</v>
      </c>
      <c r="K81" s="197">
        <v>6.55</v>
      </c>
      <c r="L81" s="197">
        <v>39.61</v>
      </c>
      <c r="M81" s="197">
        <v>0</v>
      </c>
      <c r="N81" s="197">
        <v>1.2</v>
      </c>
      <c r="O81" s="197">
        <v>1.99</v>
      </c>
      <c r="P81" s="197">
        <v>1.31</v>
      </c>
      <c r="Q81" s="197">
        <v>3.7</v>
      </c>
      <c r="R81" s="197">
        <v>7.08</v>
      </c>
      <c r="S81" s="197">
        <v>3.93</v>
      </c>
      <c r="T81" s="197">
        <v>0</v>
      </c>
      <c r="U81" s="197">
        <v>12.53</v>
      </c>
      <c r="V81" s="197">
        <v>0</v>
      </c>
      <c r="W81" s="197">
        <v>0</v>
      </c>
      <c r="X81" s="197">
        <v>1.48</v>
      </c>
      <c r="Y81" s="197">
        <v>56.48</v>
      </c>
      <c r="Z81" s="197">
        <v>2.72</v>
      </c>
      <c r="AA81" s="197">
        <v>0.9</v>
      </c>
      <c r="AB81" s="197">
        <v>0</v>
      </c>
      <c r="AC81" s="197">
        <v>11.6</v>
      </c>
      <c r="AD81" s="197">
        <v>0</v>
      </c>
      <c r="AE81" s="197">
        <v>0</v>
      </c>
      <c r="AF81" s="197">
        <v>0</v>
      </c>
      <c r="AG81" s="197">
        <v>0</v>
      </c>
      <c r="AH81" s="197">
        <v>0</v>
      </c>
      <c r="AI81" s="197">
        <v>29.57</v>
      </c>
      <c r="AJ81" s="197">
        <v>0</v>
      </c>
      <c r="AK81" s="197">
        <v>0.97</v>
      </c>
      <c r="AL81" s="197">
        <v>0</v>
      </c>
      <c r="AM81" s="197">
        <v>17.16</v>
      </c>
      <c r="AN81" s="197">
        <v>0</v>
      </c>
      <c r="AO81" s="197">
        <v>129.47999999999999</v>
      </c>
      <c r="AP81" s="197">
        <v>0</v>
      </c>
    </row>
    <row r="82" spans="1:42">
      <c r="A82" t="s">
        <v>124</v>
      </c>
      <c r="B82" s="197">
        <v>0</v>
      </c>
      <c r="C82" s="197">
        <v>11.25</v>
      </c>
      <c r="D82" s="197">
        <v>0</v>
      </c>
      <c r="E82" s="197">
        <v>0</v>
      </c>
      <c r="F82" s="197">
        <v>17.600000000000001</v>
      </c>
      <c r="G82" s="197">
        <v>0</v>
      </c>
      <c r="H82" s="197">
        <v>0</v>
      </c>
      <c r="I82" s="197">
        <v>22.55</v>
      </c>
      <c r="J82" s="197">
        <v>0</v>
      </c>
      <c r="K82" s="197">
        <v>6.55</v>
      </c>
      <c r="L82" s="197">
        <v>39.61</v>
      </c>
      <c r="M82" s="197">
        <v>0</v>
      </c>
      <c r="N82" s="197">
        <v>1.2</v>
      </c>
      <c r="O82" s="197">
        <v>1.99</v>
      </c>
      <c r="P82" s="197">
        <v>1.31</v>
      </c>
      <c r="Q82" s="197">
        <v>3.7</v>
      </c>
      <c r="R82" s="197">
        <v>7.08</v>
      </c>
      <c r="S82" s="197">
        <v>3.93</v>
      </c>
      <c r="T82" s="197">
        <v>0</v>
      </c>
      <c r="U82" s="197">
        <v>12.53</v>
      </c>
      <c r="V82" s="197">
        <v>0</v>
      </c>
      <c r="W82" s="197">
        <v>0</v>
      </c>
      <c r="X82" s="197">
        <v>1.48</v>
      </c>
      <c r="Y82" s="197">
        <v>56.48</v>
      </c>
      <c r="Z82" s="197">
        <v>2.72</v>
      </c>
      <c r="AA82" s="197">
        <v>0.9</v>
      </c>
      <c r="AB82" s="197">
        <v>0</v>
      </c>
      <c r="AC82" s="197">
        <v>11.6</v>
      </c>
      <c r="AD82" s="197">
        <v>0</v>
      </c>
      <c r="AE82" s="197">
        <v>0</v>
      </c>
      <c r="AF82" s="197">
        <v>0</v>
      </c>
      <c r="AG82" s="197">
        <v>0.32</v>
      </c>
      <c r="AH82" s="197">
        <v>0</v>
      </c>
      <c r="AI82" s="197">
        <v>29.57</v>
      </c>
      <c r="AJ82" s="197">
        <v>0</v>
      </c>
      <c r="AK82" s="197">
        <v>0.97</v>
      </c>
      <c r="AL82" s="197">
        <v>0</v>
      </c>
      <c r="AM82" s="197">
        <v>17.16</v>
      </c>
      <c r="AN82" s="197">
        <v>0</v>
      </c>
      <c r="AO82" s="197">
        <v>129.47999999999999</v>
      </c>
      <c r="AP82" s="197">
        <v>0</v>
      </c>
    </row>
    <row r="83" spans="1:42">
      <c r="A83" t="s">
        <v>125</v>
      </c>
      <c r="B83" s="197">
        <v>0</v>
      </c>
      <c r="C83" s="197">
        <v>11.25</v>
      </c>
      <c r="D83" s="197">
        <v>0</v>
      </c>
      <c r="E83" s="197">
        <v>0</v>
      </c>
      <c r="F83" s="197">
        <v>17.600000000000001</v>
      </c>
      <c r="G83" s="197">
        <v>0</v>
      </c>
      <c r="H83" s="197">
        <v>0</v>
      </c>
      <c r="I83" s="197">
        <v>22.55</v>
      </c>
      <c r="J83" s="197">
        <v>0</v>
      </c>
      <c r="K83" s="197">
        <v>6.55</v>
      </c>
      <c r="L83" s="197">
        <v>39.61</v>
      </c>
      <c r="M83" s="197">
        <v>0</v>
      </c>
      <c r="N83" s="197">
        <v>1.2</v>
      </c>
      <c r="O83" s="197">
        <v>1.99</v>
      </c>
      <c r="P83" s="197">
        <v>1.31</v>
      </c>
      <c r="Q83" s="197">
        <v>3.7</v>
      </c>
      <c r="R83" s="197">
        <v>7.08</v>
      </c>
      <c r="S83" s="197">
        <v>3.93</v>
      </c>
      <c r="T83" s="197">
        <v>0</v>
      </c>
      <c r="U83" s="197">
        <v>12.53</v>
      </c>
      <c r="V83" s="197">
        <v>0</v>
      </c>
      <c r="W83" s="197">
        <v>0</v>
      </c>
      <c r="X83" s="197">
        <v>1.48</v>
      </c>
      <c r="Y83" s="197">
        <v>56.48</v>
      </c>
      <c r="Z83" s="197">
        <v>2.72</v>
      </c>
      <c r="AA83" s="197">
        <v>0.9</v>
      </c>
      <c r="AB83" s="197">
        <v>0</v>
      </c>
      <c r="AC83" s="197">
        <v>11.6</v>
      </c>
      <c r="AD83" s="197">
        <v>0</v>
      </c>
      <c r="AE83" s="197">
        <v>0</v>
      </c>
      <c r="AF83" s="197">
        <v>0</v>
      </c>
      <c r="AG83" s="197">
        <v>0</v>
      </c>
      <c r="AH83" s="197">
        <v>0</v>
      </c>
      <c r="AI83" s="197">
        <v>29.57</v>
      </c>
      <c r="AJ83" s="197">
        <v>0</v>
      </c>
      <c r="AK83" s="197">
        <v>1.1299999999999999</v>
      </c>
      <c r="AL83" s="197">
        <v>0</v>
      </c>
      <c r="AM83" s="197">
        <v>17.16</v>
      </c>
      <c r="AN83" s="197">
        <v>0</v>
      </c>
      <c r="AO83" s="197">
        <v>129.47999999999999</v>
      </c>
      <c r="AP83" s="197">
        <v>0</v>
      </c>
    </row>
    <row r="84" spans="1:42">
      <c r="A84" t="s">
        <v>126</v>
      </c>
      <c r="B84" s="197">
        <v>0</v>
      </c>
      <c r="C84" s="197">
        <v>11.25</v>
      </c>
      <c r="D84" s="197">
        <v>0</v>
      </c>
      <c r="E84" s="197">
        <v>0</v>
      </c>
      <c r="F84" s="197">
        <v>17.600000000000001</v>
      </c>
      <c r="G84" s="197">
        <v>0</v>
      </c>
      <c r="H84" s="197">
        <v>0</v>
      </c>
      <c r="I84" s="197">
        <v>22.55</v>
      </c>
      <c r="J84" s="197">
        <v>0</v>
      </c>
      <c r="K84" s="197">
        <v>6.55</v>
      </c>
      <c r="L84" s="197">
        <v>39.61</v>
      </c>
      <c r="M84" s="197">
        <v>0</v>
      </c>
      <c r="N84" s="197">
        <v>1.2</v>
      </c>
      <c r="O84" s="197">
        <v>1.99</v>
      </c>
      <c r="P84" s="197">
        <v>1.31</v>
      </c>
      <c r="Q84" s="197">
        <v>3.7</v>
      </c>
      <c r="R84" s="197">
        <v>7.08</v>
      </c>
      <c r="S84" s="197">
        <v>3.93</v>
      </c>
      <c r="T84" s="197">
        <v>0</v>
      </c>
      <c r="U84" s="197">
        <v>12.53</v>
      </c>
      <c r="V84" s="197">
        <v>0</v>
      </c>
      <c r="W84" s="197">
        <v>0</v>
      </c>
      <c r="X84" s="197">
        <v>1.48</v>
      </c>
      <c r="Y84" s="197">
        <v>56.48</v>
      </c>
      <c r="Z84" s="197">
        <v>2.72</v>
      </c>
      <c r="AA84" s="197">
        <v>0.9</v>
      </c>
      <c r="AB84" s="197">
        <v>0</v>
      </c>
      <c r="AC84" s="197">
        <v>11.6</v>
      </c>
      <c r="AD84" s="197">
        <v>0</v>
      </c>
      <c r="AE84" s="197">
        <v>0</v>
      </c>
      <c r="AF84" s="197">
        <v>0</v>
      </c>
      <c r="AG84" s="197">
        <v>0</v>
      </c>
      <c r="AH84" s="197">
        <v>0</v>
      </c>
      <c r="AI84" s="197">
        <v>29.57</v>
      </c>
      <c r="AJ84" s="197">
        <v>0</v>
      </c>
      <c r="AK84" s="197">
        <v>1.1299999999999999</v>
      </c>
      <c r="AL84" s="197">
        <v>0</v>
      </c>
      <c r="AM84" s="197">
        <v>17.16</v>
      </c>
      <c r="AN84" s="197">
        <v>0</v>
      </c>
      <c r="AO84" s="197">
        <v>129.47999999999999</v>
      </c>
      <c r="AP84" s="197">
        <v>0</v>
      </c>
    </row>
    <row r="85" spans="1:42">
      <c r="A85" t="s">
        <v>127</v>
      </c>
      <c r="B85" s="197">
        <v>0</v>
      </c>
      <c r="C85" s="197">
        <v>11.25</v>
      </c>
      <c r="D85" s="197">
        <v>0</v>
      </c>
      <c r="E85" s="197">
        <v>0</v>
      </c>
      <c r="F85" s="197">
        <v>17.600000000000001</v>
      </c>
      <c r="G85" s="197">
        <v>0</v>
      </c>
      <c r="H85" s="197">
        <v>0</v>
      </c>
      <c r="I85" s="197">
        <v>22.55</v>
      </c>
      <c r="J85" s="197">
        <v>0</v>
      </c>
      <c r="K85" s="197">
        <v>6.55</v>
      </c>
      <c r="L85" s="197">
        <v>39.61</v>
      </c>
      <c r="M85" s="197">
        <v>0</v>
      </c>
      <c r="N85" s="197">
        <v>1.2</v>
      </c>
      <c r="O85" s="197">
        <v>1.99</v>
      </c>
      <c r="P85" s="197">
        <v>1.31</v>
      </c>
      <c r="Q85" s="197">
        <v>3.7</v>
      </c>
      <c r="R85" s="197">
        <v>7.08</v>
      </c>
      <c r="S85" s="197">
        <v>3.93</v>
      </c>
      <c r="T85" s="197">
        <v>0</v>
      </c>
      <c r="U85" s="197">
        <v>12.53</v>
      </c>
      <c r="V85" s="197">
        <v>0</v>
      </c>
      <c r="W85" s="197">
        <v>0</v>
      </c>
      <c r="X85" s="197">
        <v>1.48</v>
      </c>
      <c r="Y85" s="197">
        <v>56.48</v>
      </c>
      <c r="Z85" s="197">
        <v>2.72</v>
      </c>
      <c r="AA85" s="197">
        <v>0.9</v>
      </c>
      <c r="AB85" s="197">
        <v>0</v>
      </c>
      <c r="AC85" s="197">
        <v>11.6</v>
      </c>
      <c r="AD85" s="197">
        <v>0</v>
      </c>
      <c r="AE85" s="197">
        <v>0</v>
      </c>
      <c r="AF85" s="197">
        <v>0</v>
      </c>
      <c r="AG85" s="197">
        <v>0</v>
      </c>
      <c r="AH85" s="197">
        <v>0</v>
      </c>
      <c r="AI85" s="197">
        <v>29.57</v>
      </c>
      <c r="AJ85" s="197">
        <v>0</v>
      </c>
      <c r="AK85" s="197">
        <v>1.76</v>
      </c>
      <c r="AL85" s="197">
        <v>0</v>
      </c>
      <c r="AM85" s="197">
        <v>17.16</v>
      </c>
      <c r="AN85" s="197">
        <v>0</v>
      </c>
      <c r="AO85" s="197">
        <v>129.47999999999999</v>
      </c>
      <c r="AP85" s="197">
        <v>0</v>
      </c>
    </row>
    <row r="86" spans="1:42">
      <c r="A86" t="s">
        <v>128</v>
      </c>
      <c r="B86" s="197">
        <v>0</v>
      </c>
      <c r="C86" s="197">
        <v>11.25</v>
      </c>
      <c r="D86" s="197">
        <v>0</v>
      </c>
      <c r="E86" s="197">
        <v>0</v>
      </c>
      <c r="F86" s="197">
        <v>17.600000000000001</v>
      </c>
      <c r="G86" s="197">
        <v>0</v>
      </c>
      <c r="H86" s="197">
        <v>0</v>
      </c>
      <c r="I86" s="197">
        <v>22.55</v>
      </c>
      <c r="J86" s="197">
        <v>0</v>
      </c>
      <c r="K86" s="197">
        <v>6.55</v>
      </c>
      <c r="L86" s="197">
        <v>56.81</v>
      </c>
      <c r="M86" s="197">
        <v>0</v>
      </c>
      <c r="N86" s="197">
        <v>1.2</v>
      </c>
      <c r="O86" s="197">
        <v>1.99</v>
      </c>
      <c r="P86" s="197">
        <v>1.31</v>
      </c>
      <c r="Q86" s="197">
        <v>3.7</v>
      </c>
      <c r="R86" s="197">
        <v>7.08</v>
      </c>
      <c r="S86" s="197">
        <v>3.93</v>
      </c>
      <c r="T86" s="197">
        <v>0</v>
      </c>
      <c r="U86" s="197">
        <v>12.53</v>
      </c>
      <c r="V86" s="197">
        <v>0</v>
      </c>
      <c r="W86" s="197">
        <v>0</v>
      </c>
      <c r="X86" s="197">
        <v>1.48</v>
      </c>
      <c r="Y86" s="197">
        <v>56.48</v>
      </c>
      <c r="Z86" s="197">
        <v>2.72</v>
      </c>
      <c r="AA86" s="197">
        <v>0.9</v>
      </c>
      <c r="AB86" s="197">
        <v>0</v>
      </c>
      <c r="AC86" s="197">
        <v>11.6</v>
      </c>
      <c r="AD86" s="197">
        <v>0</v>
      </c>
      <c r="AE86" s="197">
        <v>0</v>
      </c>
      <c r="AF86" s="197">
        <v>0</v>
      </c>
      <c r="AG86" s="197">
        <v>0</v>
      </c>
      <c r="AH86" s="197">
        <v>0</v>
      </c>
      <c r="AI86" s="197">
        <v>29.57</v>
      </c>
      <c r="AJ86" s="197">
        <v>0</v>
      </c>
      <c r="AK86" s="197">
        <v>0.81</v>
      </c>
      <c r="AL86" s="197">
        <v>0</v>
      </c>
      <c r="AM86" s="197">
        <v>17.16</v>
      </c>
      <c r="AN86" s="197">
        <v>0</v>
      </c>
      <c r="AO86" s="197">
        <v>129.47999999999999</v>
      </c>
      <c r="AP86" s="197">
        <v>0</v>
      </c>
    </row>
    <row r="87" spans="1:42">
      <c r="A87" t="s">
        <v>129</v>
      </c>
      <c r="B87" s="197">
        <v>0</v>
      </c>
      <c r="C87" s="197">
        <v>11.25</v>
      </c>
      <c r="D87" s="197">
        <v>0</v>
      </c>
      <c r="E87" s="197">
        <v>0</v>
      </c>
      <c r="F87" s="197">
        <v>17.600000000000001</v>
      </c>
      <c r="G87" s="197">
        <v>0</v>
      </c>
      <c r="H87" s="197">
        <v>0</v>
      </c>
      <c r="I87" s="197">
        <v>22.55</v>
      </c>
      <c r="J87" s="197">
        <v>0</v>
      </c>
      <c r="K87" s="197">
        <v>72.81</v>
      </c>
      <c r="L87" s="197">
        <v>56.81</v>
      </c>
      <c r="M87" s="197">
        <v>0</v>
      </c>
      <c r="N87" s="197">
        <v>1.2</v>
      </c>
      <c r="O87" s="197">
        <v>1.99</v>
      </c>
      <c r="P87" s="197">
        <v>1.31</v>
      </c>
      <c r="Q87" s="197">
        <v>3.7</v>
      </c>
      <c r="R87" s="197">
        <v>7.08</v>
      </c>
      <c r="S87" s="197">
        <v>3.93</v>
      </c>
      <c r="T87" s="197">
        <v>0</v>
      </c>
      <c r="U87" s="197">
        <v>12.53</v>
      </c>
      <c r="V87" s="197">
        <v>0</v>
      </c>
      <c r="W87" s="197">
        <v>0</v>
      </c>
      <c r="X87" s="197">
        <v>1.48</v>
      </c>
      <c r="Y87" s="197">
        <v>56.48</v>
      </c>
      <c r="Z87" s="197">
        <v>2.72</v>
      </c>
      <c r="AA87" s="197">
        <v>0.9</v>
      </c>
      <c r="AB87" s="197">
        <v>0</v>
      </c>
      <c r="AC87" s="197">
        <v>11.6</v>
      </c>
      <c r="AD87" s="197">
        <v>0</v>
      </c>
      <c r="AE87" s="197">
        <v>0</v>
      </c>
      <c r="AF87" s="197">
        <v>0</v>
      </c>
      <c r="AG87" s="197">
        <v>0</v>
      </c>
      <c r="AH87" s="197">
        <v>0</v>
      </c>
      <c r="AI87" s="197">
        <v>29.57</v>
      </c>
      <c r="AJ87" s="197">
        <v>0</v>
      </c>
      <c r="AK87" s="197">
        <v>0.81</v>
      </c>
      <c r="AL87" s="197">
        <v>0</v>
      </c>
      <c r="AM87" s="197">
        <v>17.16</v>
      </c>
      <c r="AN87" s="197">
        <v>0</v>
      </c>
      <c r="AO87" s="197">
        <v>129.47999999999999</v>
      </c>
      <c r="AP87" s="197">
        <v>0</v>
      </c>
    </row>
    <row r="88" spans="1:42">
      <c r="A88" t="s">
        <v>130</v>
      </c>
      <c r="B88" s="197">
        <v>0</v>
      </c>
      <c r="C88" s="197">
        <v>11.25</v>
      </c>
      <c r="D88" s="197">
        <v>0</v>
      </c>
      <c r="E88" s="197">
        <v>0</v>
      </c>
      <c r="F88" s="197">
        <v>17.600000000000001</v>
      </c>
      <c r="G88" s="197">
        <v>0</v>
      </c>
      <c r="H88" s="197">
        <v>0</v>
      </c>
      <c r="I88" s="197">
        <v>22.55</v>
      </c>
      <c r="J88" s="197">
        <v>0</v>
      </c>
      <c r="K88" s="197">
        <v>72.81</v>
      </c>
      <c r="L88" s="197">
        <v>56.81</v>
      </c>
      <c r="M88" s="197">
        <v>0</v>
      </c>
      <c r="N88" s="197">
        <v>1.2</v>
      </c>
      <c r="O88" s="197">
        <v>1.99</v>
      </c>
      <c r="P88" s="197">
        <v>1.31</v>
      </c>
      <c r="Q88" s="197">
        <v>3.7</v>
      </c>
      <c r="R88" s="197">
        <v>7.08</v>
      </c>
      <c r="S88" s="197">
        <v>3.93</v>
      </c>
      <c r="T88" s="197">
        <v>0</v>
      </c>
      <c r="U88" s="197">
        <v>12.53</v>
      </c>
      <c r="V88" s="197">
        <v>0</v>
      </c>
      <c r="W88" s="197">
        <v>0</v>
      </c>
      <c r="X88" s="197">
        <v>1.48</v>
      </c>
      <c r="Y88" s="197">
        <v>56.48</v>
      </c>
      <c r="Z88" s="197">
        <v>2.72</v>
      </c>
      <c r="AA88" s="197">
        <v>0.91</v>
      </c>
      <c r="AB88" s="197">
        <v>0</v>
      </c>
      <c r="AC88" s="197">
        <v>11.6</v>
      </c>
      <c r="AD88" s="197">
        <v>0</v>
      </c>
      <c r="AE88" s="197">
        <v>0</v>
      </c>
      <c r="AF88" s="197">
        <v>0</v>
      </c>
      <c r="AG88" s="197">
        <v>0</v>
      </c>
      <c r="AH88" s="197">
        <v>0</v>
      </c>
      <c r="AI88" s="197">
        <v>29.57</v>
      </c>
      <c r="AJ88" s="197">
        <v>0</v>
      </c>
      <c r="AK88" s="197">
        <v>0.65</v>
      </c>
      <c r="AL88" s="197">
        <v>0</v>
      </c>
      <c r="AM88" s="197">
        <v>17.16</v>
      </c>
      <c r="AN88" s="197">
        <v>0</v>
      </c>
      <c r="AO88" s="197">
        <v>129.47999999999999</v>
      </c>
      <c r="AP88" s="197">
        <v>0</v>
      </c>
    </row>
    <row r="89" spans="1:42">
      <c r="A89" t="s">
        <v>131</v>
      </c>
      <c r="B89" s="197">
        <v>0</v>
      </c>
      <c r="C89" s="197">
        <v>11.25</v>
      </c>
      <c r="D89" s="197">
        <v>0</v>
      </c>
      <c r="E89" s="197">
        <v>0</v>
      </c>
      <c r="F89" s="197">
        <v>17.600000000000001</v>
      </c>
      <c r="G89" s="197">
        <v>0</v>
      </c>
      <c r="H89" s="197">
        <v>0</v>
      </c>
      <c r="I89" s="197">
        <v>22.55</v>
      </c>
      <c r="J89" s="197">
        <v>0</v>
      </c>
      <c r="K89" s="197">
        <v>59.37</v>
      </c>
      <c r="L89" s="197">
        <v>56.81</v>
      </c>
      <c r="M89" s="197">
        <v>0</v>
      </c>
      <c r="N89" s="197">
        <v>1.2</v>
      </c>
      <c r="O89" s="197">
        <v>1.99</v>
      </c>
      <c r="P89" s="197">
        <v>1.31</v>
      </c>
      <c r="Q89" s="197">
        <v>3.7</v>
      </c>
      <c r="R89" s="197">
        <v>7.08</v>
      </c>
      <c r="S89" s="197">
        <v>3.93</v>
      </c>
      <c r="T89" s="197">
        <v>0</v>
      </c>
      <c r="U89" s="197">
        <v>12.53</v>
      </c>
      <c r="V89" s="197">
        <v>0</v>
      </c>
      <c r="W89" s="197">
        <v>0</v>
      </c>
      <c r="X89" s="197">
        <v>1.48</v>
      </c>
      <c r="Y89" s="197">
        <v>56.48</v>
      </c>
      <c r="Z89" s="197">
        <v>2.72</v>
      </c>
      <c r="AA89" s="197">
        <v>0.91</v>
      </c>
      <c r="AB89" s="197">
        <v>0</v>
      </c>
      <c r="AC89" s="197">
        <v>11.6</v>
      </c>
      <c r="AD89" s="197">
        <v>0</v>
      </c>
      <c r="AE89" s="197">
        <v>0</v>
      </c>
      <c r="AF89" s="197">
        <v>0</v>
      </c>
      <c r="AG89" s="197">
        <v>0</v>
      </c>
      <c r="AH89" s="197">
        <v>0</v>
      </c>
      <c r="AI89" s="197">
        <v>29.57</v>
      </c>
      <c r="AJ89" s="197">
        <v>0</v>
      </c>
      <c r="AK89" s="197">
        <v>0</v>
      </c>
      <c r="AL89" s="197">
        <v>0</v>
      </c>
      <c r="AM89" s="197">
        <v>17.16</v>
      </c>
      <c r="AN89" s="197">
        <v>0</v>
      </c>
      <c r="AO89" s="197">
        <v>129.47999999999999</v>
      </c>
      <c r="AP89" s="197">
        <v>0</v>
      </c>
    </row>
    <row r="90" spans="1:42">
      <c r="A90" t="s">
        <v>132</v>
      </c>
      <c r="B90" s="197">
        <v>0</v>
      </c>
      <c r="C90" s="197">
        <v>11.25</v>
      </c>
      <c r="D90" s="197">
        <v>0</v>
      </c>
      <c r="E90" s="197">
        <v>0</v>
      </c>
      <c r="F90" s="197">
        <v>17.600000000000001</v>
      </c>
      <c r="G90" s="197">
        <v>0</v>
      </c>
      <c r="H90" s="197">
        <v>0</v>
      </c>
      <c r="I90" s="197">
        <v>22.55</v>
      </c>
      <c r="J90" s="197">
        <v>0</v>
      </c>
      <c r="K90" s="197">
        <v>83.39</v>
      </c>
      <c r="L90" s="197">
        <v>56.81</v>
      </c>
      <c r="M90" s="197">
        <v>0</v>
      </c>
      <c r="N90" s="197">
        <v>1.2</v>
      </c>
      <c r="O90" s="197">
        <v>1.99</v>
      </c>
      <c r="P90" s="197">
        <v>1.31</v>
      </c>
      <c r="Q90" s="197">
        <v>3.7</v>
      </c>
      <c r="R90" s="197">
        <v>7.08</v>
      </c>
      <c r="S90" s="197">
        <v>3.93</v>
      </c>
      <c r="T90" s="197">
        <v>0</v>
      </c>
      <c r="U90" s="197">
        <v>12.53</v>
      </c>
      <c r="V90" s="197">
        <v>0</v>
      </c>
      <c r="W90" s="197">
        <v>0</v>
      </c>
      <c r="X90" s="197">
        <v>1.48</v>
      </c>
      <c r="Y90" s="197">
        <v>56.48</v>
      </c>
      <c r="Z90" s="197">
        <v>2.72</v>
      </c>
      <c r="AA90" s="197">
        <v>0.91</v>
      </c>
      <c r="AB90" s="197">
        <v>0</v>
      </c>
      <c r="AC90" s="197">
        <v>14.1</v>
      </c>
      <c r="AD90" s="197">
        <v>0</v>
      </c>
      <c r="AE90" s="197">
        <v>0</v>
      </c>
      <c r="AF90" s="197">
        <v>0</v>
      </c>
      <c r="AG90" s="197">
        <v>0</v>
      </c>
      <c r="AH90" s="197">
        <v>0</v>
      </c>
      <c r="AI90" s="197">
        <v>29.57</v>
      </c>
      <c r="AJ90" s="197">
        <v>0</v>
      </c>
      <c r="AK90" s="197">
        <v>0</v>
      </c>
      <c r="AL90" s="197">
        <v>0</v>
      </c>
      <c r="AM90" s="197">
        <v>17.16</v>
      </c>
      <c r="AN90" s="197">
        <v>0</v>
      </c>
      <c r="AO90" s="197">
        <v>129.47999999999999</v>
      </c>
      <c r="AP90" s="197">
        <v>0</v>
      </c>
    </row>
    <row r="91" spans="1:42">
      <c r="A91" t="s">
        <v>133</v>
      </c>
      <c r="B91" s="197">
        <v>0</v>
      </c>
      <c r="C91" s="197">
        <v>11.25</v>
      </c>
      <c r="D91" s="197">
        <v>0</v>
      </c>
      <c r="E91" s="197">
        <v>0</v>
      </c>
      <c r="F91" s="197">
        <v>17.600000000000001</v>
      </c>
      <c r="G91" s="197">
        <v>0</v>
      </c>
      <c r="H91" s="197">
        <v>0</v>
      </c>
      <c r="I91" s="197">
        <v>23.11</v>
      </c>
      <c r="J91" s="197">
        <v>0</v>
      </c>
      <c r="K91" s="197">
        <v>96.83</v>
      </c>
      <c r="L91" s="197">
        <v>56.81</v>
      </c>
      <c r="M91" s="197">
        <v>0</v>
      </c>
      <c r="N91" s="197">
        <v>1.2</v>
      </c>
      <c r="O91" s="197">
        <v>1.99</v>
      </c>
      <c r="P91" s="197">
        <v>1.31</v>
      </c>
      <c r="Q91" s="197">
        <v>3.7</v>
      </c>
      <c r="R91" s="197">
        <v>7.08</v>
      </c>
      <c r="S91" s="197">
        <v>3.93</v>
      </c>
      <c r="T91" s="197">
        <v>0</v>
      </c>
      <c r="U91" s="197">
        <v>12.53</v>
      </c>
      <c r="V91" s="197">
        <v>0</v>
      </c>
      <c r="W91" s="197">
        <v>0</v>
      </c>
      <c r="X91" s="197">
        <v>1.48</v>
      </c>
      <c r="Y91" s="197">
        <v>56.48</v>
      </c>
      <c r="Z91" s="197">
        <v>2.72</v>
      </c>
      <c r="AA91" s="197">
        <v>0.91</v>
      </c>
      <c r="AB91" s="197">
        <v>0</v>
      </c>
      <c r="AC91" s="197">
        <v>14.1</v>
      </c>
      <c r="AD91" s="197">
        <v>0</v>
      </c>
      <c r="AE91" s="197">
        <v>0</v>
      </c>
      <c r="AF91" s="197">
        <v>0</v>
      </c>
      <c r="AG91" s="197">
        <v>0</v>
      </c>
      <c r="AH91" s="197">
        <v>0</v>
      </c>
      <c r="AI91" s="197">
        <v>29.57</v>
      </c>
      <c r="AJ91" s="197">
        <v>0</v>
      </c>
      <c r="AK91" s="197">
        <v>0</v>
      </c>
      <c r="AL91" s="197">
        <v>0</v>
      </c>
      <c r="AM91" s="197">
        <v>17.16</v>
      </c>
      <c r="AN91" s="197">
        <v>0</v>
      </c>
      <c r="AO91" s="197">
        <v>129.47999999999999</v>
      </c>
      <c r="AP91" s="197">
        <v>0</v>
      </c>
    </row>
    <row r="92" spans="1:42">
      <c r="A92" t="s">
        <v>134</v>
      </c>
      <c r="B92" s="197">
        <v>0</v>
      </c>
      <c r="C92" s="197">
        <v>11.31</v>
      </c>
      <c r="D92" s="197">
        <v>0</v>
      </c>
      <c r="E92" s="197">
        <v>0</v>
      </c>
      <c r="F92" s="197">
        <v>17.600000000000001</v>
      </c>
      <c r="G92" s="197">
        <v>0</v>
      </c>
      <c r="H92" s="197">
        <v>0</v>
      </c>
      <c r="I92" s="197">
        <v>23.11</v>
      </c>
      <c r="J92" s="197">
        <v>0</v>
      </c>
      <c r="K92" s="197">
        <v>96.83</v>
      </c>
      <c r="L92" s="197">
        <v>56.81</v>
      </c>
      <c r="M92" s="197">
        <v>0</v>
      </c>
      <c r="N92" s="197">
        <v>1.2</v>
      </c>
      <c r="O92" s="197">
        <v>1.99</v>
      </c>
      <c r="P92" s="197">
        <v>1.31</v>
      </c>
      <c r="Q92" s="197">
        <v>3.7</v>
      </c>
      <c r="R92" s="197">
        <v>7.08</v>
      </c>
      <c r="S92" s="197">
        <v>3.93</v>
      </c>
      <c r="T92" s="197">
        <v>0</v>
      </c>
      <c r="U92" s="197">
        <v>12.53</v>
      </c>
      <c r="V92" s="197">
        <v>0</v>
      </c>
      <c r="W92" s="197">
        <v>0</v>
      </c>
      <c r="X92" s="197">
        <v>1.48</v>
      </c>
      <c r="Y92" s="197">
        <v>56.48</v>
      </c>
      <c r="Z92" s="197">
        <v>2.72</v>
      </c>
      <c r="AA92" s="197">
        <v>13.31</v>
      </c>
      <c r="AB92" s="197">
        <v>0</v>
      </c>
      <c r="AC92" s="197">
        <v>14.1</v>
      </c>
      <c r="AD92" s="197">
        <v>0</v>
      </c>
      <c r="AE92" s="197">
        <v>0</v>
      </c>
      <c r="AF92" s="197">
        <v>0</v>
      </c>
      <c r="AG92" s="197">
        <v>0</v>
      </c>
      <c r="AH92" s="197">
        <v>0</v>
      </c>
      <c r="AI92" s="197">
        <v>29.57</v>
      </c>
      <c r="AJ92" s="197">
        <v>0</v>
      </c>
      <c r="AK92" s="197">
        <v>0</v>
      </c>
      <c r="AL92" s="197">
        <v>0</v>
      </c>
      <c r="AM92" s="197">
        <v>17.16</v>
      </c>
      <c r="AN92" s="197">
        <v>0</v>
      </c>
      <c r="AO92" s="197">
        <v>129.47999999999999</v>
      </c>
      <c r="AP92" s="197">
        <v>0</v>
      </c>
    </row>
    <row r="93" spans="1:42">
      <c r="A93" t="s">
        <v>135</v>
      </c>
      <c r="B93" s="197">
        <v>0</v>
      </c>
      <c r="C93" s="197">
        <v>11.31</v>
      </c>
      <c r="D93" s="197">
        <v>0</v>
      </c>
      <c r="E93" s="197">
        <v>0</v>
      </c>
      <c r="F93" s="197">
        <v>17.600000000000001</v>
      </c>
      <c r="G93" s="197">
        <v>0</v>
      </c>
      <c r="H93" s="197">
        <v>0</v>
      </c>
      <c r="I93" s="197">
        <v>23.11</v>
      </c>
      <c r="J93" s="197">
        <v>0</v>
      </c>
      <c r="K93" s="197">
        <v>96.83</v>
      </c>
      <c r="L93" s="197">
        <v>56.81</v>
      </c>
      <c r="M93" s="197">
        <v>0</v>
      </c>
      <c r="N93" s="197">
        <v>1.2</v>
      </c>
      <c r="O93" s="197">
        <v>1.99</v>
      </c>
      <c r="P93" s="197">
        <v>1.31</v>
      </c>
      <c r="Q93" s="197">
        <v>3.7</v>
      </c>
      <c r="R93" s="197">
        <v>7.08</v>
      </c>
      <c r="S93" s="197">
        <v>3.93</v>
      </c>
      <c r="T93" s="197">
        <v>0</v>
      </c>
      <c r="U93" s="197">
        <v>12.53</v>
      </c>
      <c r="V93" s="197">
        <v>0</v>
      </c>
      <c r="W93" s="197">
        <v>0</v>
      </c>
      <c r="X93" s="197">
        <v>1.48</v>
      </c>
      <c r="Y93" s="197">
        <v>56.48</v>
      </c>
      <c r="Z93" s="197">
        <v>2.72</v>
      </c>
      <c r="AA93" s="197">
        <v>13.31</v>
      </c>
      <c r="AB93" s="197">
        <v>0</v>
      </c>
      <c r="AC93" s="197">
        <v>14.1</v>
      </c>
      <c r="AD93" s="197">
        <v>0</v>
      </c>
      <c r="AE93" s="197">
        <v>0</v>
      </c>
      <c r="AF93" s="197">
        <v>0</v>
      </c>
      <c r="AG93" s="197">
        <v>0</v>
      </c>
      <c r="AH93" s="197">
        <v>0</v>
      </c>
      <c r="AI93" s="197">
        <v>29.57</v>
      </c>
      <c r="AJ93" s="197">
        <v>0</v>
      </c>
      <c r="AK93" s="197">
        <v>0</v>
      </c>
      <c r="AL93" s="197">
        <v>0</v>
      </c>
      <c r="AM93" s="197">
        <v>17.16</v>
      </c>
      <c r="AN93" s="197">
        <v>0</v>
      </c>
      <c r="AO93" s="197">
        <v>129.47999999999999</v>
      </c>
      <c r="AP93" s="197">
        <v>0</v>
      </c>
    </row>
    <row r="94" spans="1:42">
      <c r="A94" t="s">
        <v>136</v>
      </c>
      <c r="B94" s="197">
        <v>0</v>
      </c>
      <c r="C94" s="197">
        <v>11.31</v>
      </c>
      <c r="D94" s="197">
        <v>0</v>
      </c>
      <c r="E94" s="197">
        <v>0</v>
      </c>
      <c r="F94" s="197">
        <v>17.600000000000001</v>
      </c>
      <c r="G94" s="197">
        <v>0</v>
      </c>
      <c r="H94" s="197">
        <v>0</v>
      </c>
      <c r="I94" s="197">
        <v>23.11</v>
      </c>
      <c r="J94" s="197">
        <v>0</v>
      </c>
      <c r="K94" s="197">
        <v>96.83</v>
      </c>
      <c r="L94" s="197">
        <v>56.81</v>
      </c>
      <c r="M94" s="197">
        <v>0</v>
      </c>
      <c r="N94" s="197">
        <v>1.2</v>
      </c>
      <c r="O94" s="197">
        <v>1.99</v>
      </c>
      <c r="P94" s="197">
        <v>1.31</v>
      </c>
      <c r="Q94" s="197">
        <v>3.7</v>
      </c>
      <c r="R94" s="197">
        <v>7.08</v>
      </c>
      <c r="S94" s="197">
        <v>3.93</v>
      </c>
      <c r="T94" s="197">
        <v>0</v>
      </c>
      <c r="U94" s="197">
        <v>12.53</v>
      </c>
      <c r="V94" s="197">
        <v>0</v>
      </c>
      <c r="W94" s="197">
        <v>0</v>
      </c>
      <c r="X94" s="197">
        <v>1.48</v>
      </c>
      <c r="Y94" s="197">
        <v>56.48</v>
      </c>
      <c r="Z94" s="197">
        <v>2.72</v>
      </c>
      <c r="AA94" s="197">
        <v>13.31</v>
      </c>
      <c r="AB94" s="197">
        <v>0</v>
      </c>
      <c r="AC94" s="197">
        <v>14.1</v>
      </c>
      <c r="AD94" s="197">
        <v>0</v>
      </c>
      <c r="AE94" s="197">
        <v>0</v>
      </c>
      <c r="AF94" s="197">
        <v>0</v>
      </c>
      <c r="AG94" s="197">
        <v>0</v>
      </c>
      <c r="AH94" s="197">
        <v>0</v>
      </c>
      <c r="AI94" s="197">
        <v>29.57</v>
      </c>
      <c r="AJ94" s="197">
        <v>0</v>
      </c>
      <c r="AK94" s="197">
        <v>0</v>
      </c>
      <c r="AL94" s="197">
        <v>0</v>
      </c>
      <c r="AM94" s="197">
        <v>17.16</v>
      </c>
      <c r="AN94" s="197">
        <v>0</v>
      </c>
      <c r="AO94" s="197">
        <v>129.47999999999999</v>
      </c>
      <c r="AP94" s="197">
        <v>0</v>
      </c>
    </row>
    <row r="95" spans="1:42">
      <c r="A95" t="s">
        <v>137</v>
      </c>
      <c r="B95" s="197">
        <v>0</v>
      </c>
      <c r="C95" s="197">
        <v>11.34</v>
      </c>
      <c r="D95" s="197">
        <v>0</v>
      </c>
      <c r="E95" s="197">
        <v>0</v>
      </c>
      <c r="F95" s="197">
        <v>17.600000000000001</v>
      </c>
      <c r="G95" s="197">
        <v>0</v>
      </c>
      <c r="H95" s="197">
        <v>0</v>
      </c>
      <c r="I95" s="197">
        <v>23.11</v>
      </c>
      <c r="J95" s="197">
        <v>0</v>
      </c>
      <c r="K95" s="197">
        <v>79.08</v>
      </c>
      <c r="L95" s="197">
        <v>56.81</v>
      </c>
      <c r="M95" s="197">
        <v>0</v>
      </c>
      <c r="N95" s="197">
        <v>1.2</v>
      </c>
      <c r="O95" s="197">
        <v>1.99</v>
      </c>
      <c r="P95" s="197">
        <v>1.31</v>
      </c>
      <c r="Q95" s="197">
        <v>3.68</v>
      </c>
      <c r="R95" s="197">
        <v>7.08</v>
      </c>
      <c r="S95" s="197">
        <v>3.62</v>
      </c>
      <c r="T95" s="197">
        <v>0</v>
      </c>
      <c r="U95" s="197">
        <v>12.53</v>
      </c>
      <c r="V95" s="197">
        <v>0</v>
      </c>
      <c r="W95" s="197">
        <v>0</v>
      </c>
      <c r="X95" s="197">
        <v>1.48</v>
      </c>
      <c r="Y95" s="197">
        <v>56.48</v>
      </c>
      <c r="Z95" s="197">
        <v>2.72</v>
      </c>
      <c r="AA95" s="197">
        <v>13.31</v>
      </c>
      <c r="AB95" s="197">
        <v>0</v>
      </c>
      <c r="AC95" s="197">
        <v>13.7</v>
      </c>
      <c r="AD95" s="197">
        <v>0</v>
      </c>
      <c r="AE95" s="197">
        <v>0</v>
      </c>
      <c r="AF95" s="197">
        <v>0</v>
      </c>
      <c r="AG95" s="197">
        <v>0</v>
      </c>
      <c r="AH95" s="197">
        <v>0</v>
      </c>
      <c r="AI95" s="197">
        <v>29.57</v>
      </c>
      <c r="AJ95" s="197">
        <v>0</v>
      </c>
      <c r="AK95" s="197">
        <v>0</v>
      </c>
      <c r="AL95" s="197">
        <v>0</v>
      </c>
      <c r="AM95" s="197">
        <v>17.16</v>
      </c>
      <c r="AN95" s="197">
        <v>0</v>
      </c>
      <c r="AO95" s="197">
        <v>129.47999999999999</v>
      </c>
      <c r="AP95" s="197">
        <v>0</v>
      </c>
    </row>
    <row r="96" spans="1:42">
      <c r="A96" t="s">
        <v>138</v>
      </c>
      <c r="B96" s="197">
        <v>0</v>
      </c>
      <c r="C96" s="197">
        <v>11.31</v>
      </c>
      <c r="D96" s="197">
        <v>0</v>
      </c>
      <c r="E96" s="197">
        <v>0</v>
      </c>
      <c r="F96" s="197">
        <v>17.600000000000001</v>
      </c>
      <c r="G96" s="197">
        <v>0</v>
      </c>
      <c r="H96" s="197">
        <v>0</v>
      </c>
      <c r="I96" s="197">
        <v>23.11</v>
      </c>
      <c r="J96" s="197">
        <v>0</v>
      </c>
      <c r="K96" s="197">
        <v>92.63</v>
      </c>
      <c r="L96" s="197">
        <v>56.81</v>
      </c>
      <c r="M96" s="197">
        <v>0</v>
      </c>
      <c r="N96" s="197">
        <v>1.2</v>
      </c>
      <c r="O96" s="197">
        <v>1.99</v>
      </c>
      <c r="P96" s="197">
        <v>1.31</v>
      </c>
      <c r="Q96" s="197">
        <v>3.68</v>
      </c>
      <c r="R96" s="197">
        <v>7.08</v>
      </c>
      <c r="S96" s="197">
        <v>3.62</v>
      </c>
      <c r="T96" s="197">
        <v>0</v>
      </c>
      <c r="U96" s="197">
        <v>12.53</v>
      </c>
      <c r="V96" s="197">
        <v>0</v>
      </c>
      <c r="W96" s="197">
        <v>0</v>
      </c>
      <c r="X96" s="197">
        <v>1.48</v>
      </c>
      <c r="Y96" s="197">
        <v>56.48</v>
      </c>
      <c r="Z96" s="197">
        <v>2.71</v>
      </c>
      <c r="AA96" s="197">
        <v>13.3</v>
      </c>
      <c r="AB96" s="197">
        <v>0</v>
      </c>
      <c r="AC96" s="197">
        <v>13.7</v>
      </c>
      <c r="AD96" s="197">
        <v>0</v>
      </c>
      <c r="AE96" s="197">
        <v>0</v>
      </c>
      <c r="AF96" s="197">
        <v>0</v>
      </c>
      <c r="AG96" s="197">
        <v>0</v>
      </c>
      <c r="AH96" s="197">
        <v>0</v>
      </c>
      <c r="AI96" s="197">
        <v>29.57</v>
      </c>
      <c r="AJ96" s="197">
        <v>0</v>
      </c>
      <c r="AK96" s="197">
        <v>0</v>
      </c>
      <c r="AL96" s="197">
        <v>0</v>
      </c>
      <c r="AM96" s="197">
        <v>17.16</v>
      </c>
      <c r="AN96" s="197">
        <v>0</v>
      </c>
      <c r="AO96" s="197">
        <v>129.47999999999999</v>
      </c>
      <c r="AP96" s="197">
        <v>0</v>
      </c>
    </row>
    <row r="97" spans="1:42">
      <c r="A97" t="s">
        <v>139</v>
      </c>
      <c r="B97" s="197">
        <v>0</v>
      </c>
      <c r="C97" s="197">
        <v>11.34</v>
      </c>
      <c r="D97" s="197">
        <v>0</v>
      </c>
      <c r="E97" s="197">
        <v>0</v>
      </c>
      <c r="F97" s="197">
        <v>17.600000000000001</v>
      </c>
      <c r="G97" s="197">
        <v>0</v>
      </c>
      <c r="H97" s="197">
        <v>0</v>
      </c>
      <c r="I97" s="197">
        <v>23.11</v>
      </c>
      <c r="J97" s="197">
        <v>0</v>
      </c>
      <c r="K97" s="197">
        <v>79.08</v>
      </c>
      <c r="L97" s="197">
        <v>56.81</v>
      </c>
      <c r="M97" s="197">
        <v>0</v>
      </c>
      <c r="N97" s="197">
        <v>1.2</v>
      </c>
      <c r="O97" s="197">
        <v>1.99</v>
      </c>
      <c r="P97" s="197">
        <v>1.31</v>
      </c>
      <c r="Q97" s="197">
        <v>3.67</v>
      </c>
      <c r="R97" s="197">
        <v>7.08</v>
      </c>
      <c r="S97" s="197">
        <v>3.46</v>
      </c>
      <c r="T97" s="197">
        <v>0</v>
      </c>
      <c r="U97" s="197">
        <v>12.53</v>
      </c>
      <c r="V97" s="197">
        <v>0</v>
      </c>
      <c r="W97" s="197">
        <v>0</v>
      </c>
      <c r="X97" s="197">
        <v>1.48</v>
      </c>
      <c r="Y97" s="197">
        <v>56.48</v>
      </c>
      <c r="Z97" s="197">
        <v>2.71</v>
      </c>
      <c r="AA97" s="197">
        <v>13.3</v>
      </c>
      <c r="AB97" s="197">
        <v>0</v>
      </c>
      <c r="AC97" s="197">
        <v>13.7</v>
      </c>
      <c r="AD97" s="197">
        <v>0</v>
      </c>
      <c r="AE97" s="197">
        <v>0</v>
      </c>
      <c r="AF97" s="197">
        <v>0</v>
      </c>
      <c r="AG97" s="197">
        <v>0</v>
      </c>
      <c r="AH97" s="197">
        <v>0</v>
      </c>
      <c r="AI97" s="197">
        <v>29.57</v>
      </c>
      <c r="AJ97" s="197">
        <v>0</v>
      </c>
      <c r="AK97" s="197">
        <v>0</v>
      </c>
      <c r="AL97" s="197">
        <v>0</v>
      </c>
      <c r="AM97" s="197">
        <v>17.16</v>
      </c>
      <c r="AN97" s="197">
        <v>0</v>
      </c>
      <c r="AO97" s="197">
        <v>129.47999999999999</v>
      </c>
      <c r="AP97" s="197">
        <v>0</v>
      </c>
    </row>
    <row r="98" spans="1:42">
      <c r="A98" t="s">
        <v>140</v>
      </c>
      <c r="B98" s="197">
        <v>0</v>
      </c>
      <c r="C98" s="197">
        <v>11.34</v>
      </c>
      <c r="D98" s="197">
        <v>0</v>
      </c>
      <c r="E98" s="197">
        <v>0</v>
      </c>
      <c r="F98" s="197">
        <v>17.600000000000001</v>
      </c>
      <c r="G98" s="197">
        <v>0</v>
      </c>
      <c r="H98" s="197">
        <v>0</v>
      </c>
      <c r="I98" s="197">
        <v>23.11</v>
      </c>
      <c r="J98" s="197">
        <v>0</v>
      </c>
      <c r="K98" s="197">
        <v>79.08</v>
      </c>
      <c r="L98" s="197">
        <v>56.81</v>
      </c>
      <c r="M98" s="197">
        <v>0</v>
      </c>
      <c r="N98" s="197">
        <v>1.2</v>
      </c>
      <c r="O98" s="197">
        <v>1.99</v>
      </c>
      <c r="P98" s="197">
        <v>1.31</v>
      </c>
      <c r="Q98" s="197">
        <v>3.67</v>
      </c>
      <c r="R98" s="197">
        <v>7.08</v>
      </c>
      <c r="S98" s="197">
        <v>3.46</v>
      </c>
      <c r="T98" s="197">
        <v>0</v>
      </c>
      <c r="U98" s="197">
        <v>12.53</v>
      </c>
      <c r="V98" s="197">
        <v>0</v>
      </c>
      <c r="W98" s="197">
        <v>0</v>
      </c>
      <c r="X98" s="197">
        <v>1.48</v>
      </c>
      <c r="Y98" s="197">
        <v>56.48</v>
      </c>
      <c r="Z98" s="197">
        <v>2.71</v>
      </c>
      <c r="AA98" s="197">
        <v>13.3</v>
      </c>
      <c r="AB98" s="197">
        <v>0</v>
      </c>
      <c r="AC98" s="197">
        <v>13.7</v>
      </c>
      <c r="AD98" s="197">
        <v>0</v>
      </c>
      <c r="AE98" s="197">
        <v>0</v>
      </c>
      <c r="AF98" s="197">
        <v>0</v>
      </c>
      <c r="AG98" s="197">
        <v>0</v>
      </c>
      <c r="AH98" s="197">
        <v>0</v>
      </c>
      <c r="AI98" s="197">
        <v>29.57</v>
      </c>
      <c r="AJ98" s="197">
        <v>0</v>
      </c>
      <c r="AK98" s="197">
        <v>0</v>
      </c>
      <c r="AL98" s="197">
        <v>0</v>
      </c>
      <c r="AM98" s="197">
        <v>17.16</v>
      </c>
      <c r="AN98" s="197">
        <v>0</v>
      </c>
      <c r="AO98" s="197">
        <v>129.47999999999999</v>
      </c>
      <c r="AP98" s="19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0.27069249999999995</v>
      </c>
      <c r="D99">
        <f t="shared" si="0"/>
        <v>0</v>
      </c>
      <c r="E99">
        <f t="shared" si="0"/>
        <v>0</v>
      </c>
      <c r="F99">
        <f t="shared" si="0"/>
        <v>0.42239999999999933</v>
      </c>
      <c r="G99">
        <f t="shared" si="0"/>
        <v>0</v>
      </c>
      <c r="H99">
        <f t="shared" si="0"/>
        <v>0</v>
      </c>
      <c r="I99">
        <f t="shared" si="0"/>
        <v>0.54547000000000023</v>
      </c>
      <c r="J99">
        <f t="shared" si="0"/>
        <v>0</v>
      </c>
      <c r="K99">
        <f t="shared" si="0"/>
        <v>1.0609800000000014</v>
      </c>
      <c r="L99">
        <f t="shared" si="0"/>
        <v>1.196340000000002</v>
      </c>
      <c r="M99">
        <f t="shared" si="0"/>
        <v>0</v>
      </c>
      <c r="N99">
        <f t="shared" si="0"/>
        <v>2.8792500000000047E-2</v>
      </c>
      <c r="O99">
        <f t="shared" si="0"/>
        <v>4.8145000000000042E-2</v>
      </c>
      <c r="P99">
        <f t="shared" si="0"/>
        <v>3.7557499999999973E-2</v>
      </c>
      <c r="Q99">
        <f t="shared" si="0"/>
        <v>7.3429999999999926E-2</v>
      </c>
      <c r="R99">
        <f t="shared" si="0"/>
        <v>0.13164999999999985</v>
      </c>
      <c r="S99">
        <f t="shared" si="0"/>
        <v>7.4995000000000048E-2</v>
      </c>
      <c r="T99">
        <f t="shared" si="0"/>
        <v>0</v>
      </c>
      <c r="U99">
        <f t="shared" si="0"/>
        <v>0.30071999999999954</v>
      </c>
      <c r="V99">
        <f t="shared" si="0"/>
        <v>0</v>
      </c>
      <c r="W99">
        <f t="shared" si="0"/>
        <v>0</v>
      </c>
      <c r="X99">
        <f t="shared" si="0"/>
        <v>3.0417500000000021E-2</v>
      </c>
      <c r="Y99">
        <f t="shared" si="0"/>
        <v>1.3555199999999976</v>
      </c>
      <c r="Z99">
        <f t="shared" si="0"/>
        <v>0.15654500000000043</v>
      </c>
      <c r="AA99">
        <f t="shared" si="0"/>
        <v>0.11944249999999974</v>
      </c>
      <c r="AB99">
        <f t="shared" si="0"/>
        <v>0</v>
      </c>
      <c r="AC99">
        <f t="shared" si="0"/>
        <v>0.29513250000000019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1.1300000000000001E-3</v>
      </c>
      <c r="AH99">
        <f t="shared" si="0"/>
        <v>0</v>
      </c>
      <c r="AI99">
        <f t="shared" si="0"/>
        <v>0.70584000000000113</v>
      </c>
      <c r="AJ99">
        <f t="shared" si="0"/>
        <v>0</v>
      </c>
      <c r="AK99">
        <f t="shared" si="0"/>
        <v>4.3175000000000002E-3</v>
      </c>
      <c r="AL99">
        <f t="shared" si="0"/>
        <v>0</v>
      </c>
      <c r="AM99">
        <f t="shared" si="0"/>
        <v>0.41184000000000059</v>
      </c>
      <c r="AN99">
        <f t="shared" si="0"/>
        <v>0</v>
      </c>
      <c r="AO99">
        <f t="shared" si="0"/>
        <v>3.0825599999999937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0</v>
      </c>
      <c r="AH3" s="197">
        <v>0</v>
      </c>
      <c r="AI3" s="197">
        <v>11.15</v>
      </c>
      <c r="AJ3" s="197">
        <v>0</v>
      </c>
      <c r="AK3" s="197">
        <v>0</v>
      </c>
      <c r="AL3" s="197">
        <v>0</v>
      </c>
      <c r="AM3" s="197">
        <v>2</v>
      </c>
      <c r="AN3" s="197">
        <v>0</v>
      </c>
      <c r="AO3" s="197">
        <v>14.74</v>
      </c>
      <c r="AP3" s="197">
        <v>0</v>
      </c>
    </row>
    <row r="4" spans="1:42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0</v>
      </c>
      <c r="AH4" s="197">
        <v>0</v>
      </c>
      <c r="AI4" s="197">
        <v>11.15</v>
      </c>
      <c r="AJ4" s="197">
        <v>0</v>
      </c>
      <c r="AK4" s="197">
        <v>0</v>
      </c>
      <c r="AL4" s="197">
        <v>0</v>
      </c>
      <c r="AM4" s="197">
        <v>2</v>
      </c>
      <c r="AN4" s="197">
        <v>0</v>
      </c>
      <c r="AO4" s="197">
        <v>14.74</v>
      </c>
      <c r="AP4" s="197">
        <v>0</v>
      </c>
    </row>
    <row r="5" spans="1:42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0</v>
      </c>
      <c r="AH5" s="197">
        <v>0</v>
      </c>
      <c r="AI5" s="197">
        <v>11.15</v>
      </c>
      <c r="AJ5" s="197">
        <v>0</v>
      </c>
      <c r="AK5" s="197">
        <v>0</v>
      </c>
      <c r="AL5" s="197">
        <v>0</v>
      </c>
      <c r="AM5" s="197">
        <v>2</v>
      </c>
      <c r="AN5" s="197">
        <v>0</v>
      </c>
      <c r="AO5" s="197">
        <v>14.74</v>
      </c>
      <c r="AP5" s="197">
        <v>0</v>
      </c>
    </row>
    <row r="6" spans="1:42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0</v>
      </c>
      <c r="AH6" s="197">
        <v>0</v>
      </c>
      <c r="AI6" s="197">
        <v>11.15</v>
      </c>
      <c r="AJ6" s="197">
        <v>0</v>
      </c>
      <c r="AK6" s="197">
        <v>0</v>
      </c>
      <c r="AL6" s="197">
        <v>0</v>
      </c>
      <c r="AM6" s="197">
        <v>2</v>
      </c>
      <c r="AN6" s="197">
        <v>0</v>
      </c>
      <c r="AO6" s="197">
        <v>14.74</v>
      </c>
      <c r="AP6" s="197">
        <v>0</v>
      </c>
    </row>
    <row r="7" spans="1:42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0</v>
      </c>
      <c r="AH7" s="197">
        <v>0</v>
      </c>
      <c r="AI7" s="197">
        <v>11.15</v>
      </c>
      <c r="AJ7" s="197">
        <v>0</v>
      </c>
      <c r="AK7" s="197">
        <v>0</v>
      </c>
      <c r="AL7" s="197">
        <v>0</v>
      </c>
      <c r="AM7" s="197">
        <v>2</v>
      </c>
      <c r="AN7" s="197">
        <v>0</v>
      </c>
      <c r="AO7" s="197">
        <v>14.74</v>
      </c>
      <c r="AP7" s="197">
        <v>0</v>
      </c>
    </row>
    <row r="8" spans="1:42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0</v>
      </c>
      <c r="AH8" s="197">
        <v>0</v>
      </c>
      <c r="AI8" s="197">
        <v>11.15</v>
      </c>
      <c r="AJ8" s="197">
        <v>0</v>
      </c>
      <c r="AK8" s="197">
        <v>0</v>
      </c>
      <c r="AL8" s="197">
        <v>0</v>
      </c>
      <c r="AM8" s="197">
        <v>2</v>
      </c>
      <c r="AN8" s="197">
        <v>0</v>
      </c>
      <c r="AO8" s="197">
        <v>14.74</v>
      </c>
      <c r="AP8" s="197">
        <v>0</v>
      </c>
    </row>
    <row r="9" spans="1:42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0</v>
      </c>
      <c r="AH9" s="197">
        <v>0</v>
      </c>
      <c r="AI9" s="197">
        <v>11.15</v>
      </c>
      <c r="AJ9" s="197">
        <v>0</v>
      </c>
      <c r="AK9" s="197">
        <v>0</v>
      </c>
      <c r="AL9" s="197">
        <v>0</v>
      </c>
      <c r="AM9" s="197">
        <v>2</v>
      </c>
      <c r="AN9" s="197">
        <v>0</v>
      </c>
      <c r="AO9" s="197">
        <v>14.74</v>
      </c>
      <c r="AP9" s="197">
        <v>0</v>
      </c>
    </row>
    <row r="10" spans="1:42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0</v>
      </c>
      <c r="AH10" s="197">
        <v>0</v>
      </c>
      <c r="AI10" s="197">
        <v>11.15</v>
      </c>
      <c r="AJ10" s="197">
        <v>0</v>
      </c>
      <c r="AK10" s="197">
        <v>0</v>
      </c>
      <c r="AL10" s="197">
        <v>0</v>
      </c>
      <c r="AM10" s="197">
        <v>2</v>
      </c>
      <c r="AN10" s="197">
        <v>0</v>
      </c>
      <c r="AO10" s="197">
        <v>14.74</v>
      </c>
      <c r="AP10" s="197">
        <v>0</v>
      </c>
    </row>
    <row r="11" spans="1:42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0</v>
      </c>
      <c r="AH11" s="197">
        <v>0</v>
      </c>
      <c r="AI11" s="197">
        <v>11.15</v>
      </c>
      <c r="AJ11" s="197">
        <v>0</v>
      </c>
      <c r="AK11" s="197">
        <v>0</v>
      </c>
      <c r="AL11" s="197">
        <v>0</v>
      </c>
      <c r="AM11" s="197">
        <v>2</v>
      </c>
      <c r="AN11" s="197">
        <v>0</v>
      </c>
      <c r="AO11" s="197">
        <v>14.74</v>
      </c>
      <c r="AP11" s="197">
        <v>0</v>
      </c>
    </row>
    <row r="12" spans="1:42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0</v>
      </c>
      <c r="AH12" s="197">
        <v>0</v>
      </c>
      <c r="AI12" s="197">
        <v>11.15</v>
      </c>
      <c r="AJ12" s="197">
        <v>0</v>
      </c>
      <c r="AK12" s="197">
        <v>0</v>
      </c>
      <c r="AL12" s="197">
        <v>0</v>
      </c>
      <c r="AM12" s="197">
        <v>2</v>
      </c>
      <c r="AN12" s="197">
        <v>0</v>
      </c>
      <c r="AO12" s="197">
        <v>14.74</v>
      </c>
      <c r="AP12" s="197">
        <v>0</v>
      </c>
    </row>
    <row r="13" spans="1:42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0</v>
      </c>
      <c r="AH13" s="197">
        <v>0</v>
      </c>
      <c r="AI13" s="197">
        <v>11.15</v>
      </c>
      <c r="AJ13" s="197">
        <v>0</v>
      </c>
      <c r="AK13" s="197">
        <v>0</v>
      </c>
      <c r="AL13" s="197">
        <v>0</v>
      </c>
      <c r="AM13" s="197">
        <v>2</v>
      </c>
      <c r="AN13" s="197">
        <v>0</v>
      </c>
      <c r="AO13" s="197">
        <v>14.74</v>
      </c>
      <c r="AP13" s="197">
        <v>0</v>
      </c>
    </row>
    <row r="14" spans="1:42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0</v>
      </c>
      <c r="AH14" s="197">
        <v>0</v>
      </c>
      <c r="AI14" s="197">
        <v>11.15</v>
      </c>
      <c r="AJ14" s="197">
        <v>0</v>
      </c>
      <c r="AK14" s="197">
        <v>0</v>
      </c>
      <c r="AL14" s="197">
        <v>0</v>
      </c>
      <c r="AM14" s="197">
        <v>2</v>
      </c>
      <c r="AN14" s="197">
        <v>0</v>
      </c>
      <c r="AO14" s="197">
        <v>14.74</v>
      </c>
      <c r="AP14" s="197">
        <v>0</v>
      </c>
    </row>
    <row r="15" spans="1:42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0</v>
      </c>
      <c r="AH15" s="197">
        <v>0</v>
      </c>
      <c r="AI15" s="197">
        <v>11.15</v>
      </c>
      <c r="AJ15" s="197">
        <v>0</v>
      </c>
      <c r="AK15" s="197">
        <v>-5</v>
      </c>
      <c r="AL15" s="197">
        <v>0</v>
      </c>
      <c r="AM15" s="197">
        <v>2</v>
      </c>
      <c r="AN15" s="197">
        <v>0</v>
      </c>
      <c r="AO15" s="197">
        <v>14.74</v>
      </c>
      <c r="AP15" s="197">
        <v>0</v>
      </c>
    </row>
    <row r="16" spans="1:42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0</v>
      </c>
      <c r="AH16" s="197">
        <v>0</v>
      </c>
      <c r="AI16" s="197">
        <v>11.15</v>
      </c>
      <c r="AJ16" s="197">
        <v>0</v>
      </c>
      <c r="AK16" s="197">
        <v>-5</v>
      </c>
      <c r="AL16" s="197">
        <v>0</v>
      </c>
      <c r="AM16" s="197">
        <v>2</v>
      </c>
      <c r="AN16" s="197">
        <v>0</v>
      </c>
      <c r="AO16" s="197">
        <v>14.74</v>
      </c>
      <c r="AP16" s="197">
        <v>0</v>
      </c>
    </row>
    <row r="17" spans="1:42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0</v>
      </c>
      <c r="AH17" s="197">
        <v>0</v>
      </c>
      <c r="AI17" s="197">
        <v>11.15</v>
      </c>
      <c r="AJ17" s="197">
        <v>0</v>
      </c>
      <c r="AK17" s="197">
        <v>-5</v>
      </c>
      <c r="AL17" s="197">
        <v>0</v>
      </c>
      <c r="AM17" s="197">
        <v>2</v>
      </c>
      <c r="AN17" s="197">
        <v>0</v>
      </c>
      <c r="AO17" s="197">
        <v>14.74</v>
      </c>
      <c r="AP17" s="197">
        <v>0</v>
      </c>
    </row>
    <row r="18" spans="1:42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0</v>
      </c>
      <c r="AH18" s="197">
        <v>0</v>
      </c>
      <c r="AI18" s="197">
        <v>11.15</v>
      </c>
      <c r="AJ18" s="197">
        <v>0</v>
      </c>
      <c r="AK18" s="197">
        <v>-5</v>
      </c>
      <c r="AL18" s="197">
        <v>0</v>
      </c>
      <c r="AM18" s="197">
        <v>2</v>
      </c>
      <c r="AN18" s="197">
        <v>0</v>
      </c>
      <c r="AO18" s="197">
        <v>14.74</v>
      </c>
      <c r="AP18" s="197">
        <v>0</v>
      </c>
    </row>
    <row r="19" spans="1:42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0</v>
      </c>
      <c r="AH19" s="197">
        <v>0</v>
      </c>
      <c r="AI19" s="197">
        <v>11.15</v>
      </c>
      <c r="AJ19" s="197">
        <v>0</v>
      </c>
      <c r="AK19" s="197">
        <v>-9</v>
      </c>
      <c r="AL19" s="197">
        <v>0</v>
      </c>
      <c r="AM19" s="197">
        <v>2</v>
      </c>
      <c r="AN19" s="197">
        <v>0</v>
      </c>
      <c r="AO19" s="197">
        <v>14.74</v>
      </c>
      <c r="AP19" s="197">
        <v>0</v>
      </c>
    </row>
    <row r="20" spans="1:42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0</v>
      </c>
      <c r="AH20" s="197">
        <v>0</v>
      </c>
      <c r="AI20" s="197">
        <v>11.15</v>
      </c>
      <c r="AJ20" s="197">
        <v>0</v>
      </c>
      <c r="AK20" s="197">
        <v>-4</v>
      </c>
      <c r="AL20" s="197">
        <v>0</v>
      </c>
      <c r="AM20" s="197">
        <v>2</v>
      </c>
      <c r="AN20" s="197">
        <v>0</v>
      </c>
      <c r="AO20" s="197">
        <v>14.74</v>
      </c>
      <c r="AP20" s="197">
        <v>0</v>
      </c>
    </row>
    <row r="21" spans="1:42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11.15</v>
      </c>
      <c r="AJ21" s="197">
        <v>0</v>
      </c>
      <c r="AK21" s="197">
        <v>-8</v>
      </c>
      <c r="AL21" s="197">
        <v>0</v>
      </c>
      <c r="AM21" s="197">
        <v>2</v>
      </c>
      <c r="AN21" s="197">
        <v>0</v>
      </c>
      <c r="AO21" s="197">
        <v>14.74</v>
      </c>
      <c r="AP21" s="197">
        <v>0</v>
      </c>
    </row>
    <row r="22" spans="1:42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11.15</v>
      </c>
      <c r="AJ22" s="197">
        <v>0</v>
      </c>
      <c r="AK22" s="197">
        <v>-8</v>
      </c>
      <c r="AL22" s="197">
        <v>0</v>
      </c>
      <c r="AM22" s="197">
        <v>2</v>
      </c>
      <c r="AN22" s="197">
        <v>0</v>
      </c>
      <c r="AO22" s="197">
        <v>14.74</v>
      </c>
      <c r="AP22" s="197">
        <v>0</v>
      </c>
    </row>
    <row r="23" spans="1:42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11.15</v>
      </c>
      <c r="AJ23" s="197">
        <v>0</v>
      </c>
      <c r="AK23" s="197">
        <v>-8</v>
      </c>
      <c r="AL23" s="197">
        <v>0</v>
      </c>
      <c r="AM23" s="197">
        <v>2</v>
      </c>
      <c r="AN23" s="197">
        <v>0</v>
      </c>
      <c r="AO23" s="197">
        <v>14.74</v>
      </c>
      <c r="AP23" s="197">
        <v>0</v>
      </c>
    </row>
    <row r="24" spans="1:42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11.15</v>
      </c>
      <c r="AJ24" s="197">
        <v>0</v>
      </c>
      <c r="AK24" s="197">
        <v>-8</v>
      </c>
      <c r="AL24" s="197">
        <v>0</v>
      </c>
      <c r="AM24" s="197">
        <v>2</v>
      </c>
      <c r="AN24" s="197">
        <v>0</v>
      </c>
      <c r="AO24" s="197">
        <v>14.74</v>
      </c>
      <c r="AP24" s="197">
        <v>0</v>
      </c>
    </row>
    <row r="25" spans="1:42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11.15</v>
      </c>
      <c r="AJ25" s="197">
        <v>0</v>
      </c>
      <c r="AK25" s="197">
        <v>-12</v>
      </c>
      <c r="AL25" s="197">
        <v>0</v>
      </c>
      <c r="AM25" s="197">
        <v>2</v>
      </c>
      <c r="AN25" s="197">
        <v>0</v>
      </c>
      <c r="AO25" s="197">
        <v>14.74</v>
      </c>
      <c r="AP25" s="197">
        <v>0</v>
      </c>
    </row>
    <row r="26" spans="1:42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11.15</v>
      </c>
      <c r="AJ26" s="197">
        <v>0</v>
      </c>
      <c r="AK26" s="197">
        <v>-8</v>
      </c>
      <c r="AL26" s="197">
        <v>0</v>
      </c>
      <c r="AM26" s="197">
        <v>2</v>
      </c>
      <c r="AN26" s="197">
        <v>0</v>
      </c>
      <c r="AO26" s="197">
        <v>14.74</v>
      </c>
      <c r="AP26" s="197">
        <v>0</v>
      </c>
    </row>
    <row r="27" spans="1:42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11.15</v>
      </c>
      <c r="AJ27" s="197">
        <v>0</v>
      </c>
      <c r="AK27" s="197">
        <v>-10</v>
      </c>
      <c r="AL27" s="197">
        <v>0</v>
      </c>
      <c r="AM27" s="197">
        <v>2</v>
      </c>
      <c r="AN27" s="197">
        <v>0</v>
      </c>
      <c r="AO27" s="197">
        <v>14.74</v>
      </c>
      <c r="AP27" s="197">
        <v>0</v>
      </c>
    </row>
    <row r="28" spans="1:42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11.15</v>
      </c>
      <c r="AJ28" s="197">
        <v>0</v>
      </c>
      <c r="AK28" s="197">
        <v>-13</v>
      </c>
      <c r="AL28" s="197">
        <v>0</v>
      </c>
      <c r="AM28" s="197">
        <v>2</v>
      </c>
      <c r="AN28" s="197">
        <v>0</v>
      </c>
      <c r="AO28" s="197">
        <v>14.74</v>
      </c>
      <c r="AP28" s="197">
        <v>0</v>
      </c>
    </row>
    <row r="29" spans="1:42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11.15</v>
      </c>
      <c r="AJ29" s="197">
        <v>0</v>
      </c>
      <c r="AK29" s="197">
        <v>-13</v>
      </c>
      <c r="AL29" s="197">
        <v>0</v>
      </c>
      <c r="AM29" s="197">
        <v>2</v>
      </c>
      <c r="AN29" s="197">
        <v>0</v>
      </c>
      <c r="AO29" s="197">
        <v>14.74</v>
      </c>
      <c r="AP29" s="197">
        <v>0</v>
      </c>
    </row>
    <row r="30" spans="1:42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11.15</v>
      </c>
      <c r="AJ30" s="197">
        <v>0</v>
      </c>
      <c r="AK30" s="197">
        <v>-14</v>
      </c>
      <c r="AL30" s="197">
        <v>0</v>
      </c>
      <c r="AM30" s="197">
        <v>2</v>
      </c>
      <c r="AN30" s="197">
        <v>0</v>
      </c>
      <c r="AO30" s="197">
        <v>14.74</v>
      </c>
      <c r="AP30" s="197">
        <v>0</v>
      </c>
    </row>
    <row r="31" spans="1:42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11.15</v>
      </c>
      <c r="AJ31" s="197">
        <v>0</v>
      </c>
      <c r="AK31" s="197">
        <v>-19.579999999999998</v>
      </c>
      <c r="AL31" s="197">
        <v>0</v>
      </c>
      <c r="AM31" s="197">
        <v>2</v>
      </c>
      <c r="AN31" s="197">
        <v>0</v>
      </c>
      <c r="AO31" s="197">
        <v>14.74</v>
      </c>
      <c r="AP31" s="197">
        <v>0</v>
      </c>
    </row>
    <row r="32" spans="1:42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11.15</v>
      </c>
      <c r="AJ32" s="197">
        <v>0</v>
      </c>
      <c r="AK32" s="197">
        <v>-15</v>
      </c>
      <c r="AL32" s="197">
        <v>0</v>
      </c>
      <c r="AM32" s="197">
        <v>2</v>
      </c>
      <c r="AN32" s="197">
        <v>0</v>
      </c>
      <c r="AO32" s="197">
        <v>14.74</v>
      </c>
      <c r="AP32" s="197">
        <v>0</v>
      </c>
    </row>
    <row r="33" spans="1:42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11.15</v>
      </c>
      <c r="AJ33" s="197">
        <v>0</v>
      </c>
      <c r="AK33" s="197">
        <v>-16.850000000000001</v>
      </c>
      <c r="AL33" s="197">
        <v>0</v>
      </c>
      <c r="AM33" s="197">
        <v>2</v>
      </c>
      <c r="AN33" s="197">
        <v>0</v>
      </c>
      <c r="AO33" s="197">
        <v>14.74</v>
      </c>
      <c r="AP33" s="197">
        <v>0</v>
      </c>
    </row>
    <row r="34" spans="1:42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11.15</v>
      </c>
      <c r="AJ34" s="197">
        <v>0</v>
      </c>
      <c r="AK34" s="197">
        <v>-17.77</v>
      </c>
      <c r="AL34" s="197">
        <v>0</v>
      </c>
      <c r="AM34" s="197">
        <v>2</v>
      </c>
      <c r="AN34" s="197">
        <v>0</v>
      </c>
      <c r="AO34" s="197">
        <v>14.74</v>
      </c>
      <c r="AP34" s="197">
        <v>0</v>
      </c>
    </row>
    <row r="35" spans="1:42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11.15</v>
      </c>
      <c r="AJ35" s="197">
        <v>0</v>
      </c>
      <c r="AK35" s="197">
        <v>-18</v>
      </c>
      <c r="AL35" s="197">
        <v>0</v>
      </c>
      <c r="AM35" s="197">
        <v>2</v>
      </c>
      <c r="AN35" s="197">
        <v>0</v>
      </c>
      <c r="AO35" s="197">
        <v>15.11</v>
      </c>
      <c r="AP35" s="197">
        <v>0</v>
      </c>
    </row>
    <row r="36" spans="1:42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11.15</v>
      </c>
      <c r="AJ36" s="197">
        <v>0</v>
      </c>
      <c r="AK36" s="197">
        <v>-19</v>
      </c>
      <c r="AL36" s="197">
        <v>0</v>
      </c>
      <c r="AM36" s="197">
        <v>2</v>
      </c>
      <c r="AN36" s="197">
        <v>0</v>
      </c>
      <c r="AO36" s="197">
        <v>15.11</v>
      </c>
      <c r="AP36" s="197">
        <v>0</v>
      </c>
    </row>
    <row r="37" spans="1:42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11.15</v>
      </c>
      <c r="AJ37" s="197">
        <v>0</v>
      </c>
      <c r="AK37" s="197">
        <v>-22.72</v>
      </c>
      <c r="AL37" s="197">
        <v>0</v>
      </c>
      <c r="AM37" s="197">
        <v>2</v>
      </c>
      <c r="AN37" s="197">
        <v>0</v>
      </c>
      <c r="AO37" s="197">
        <v>15.11</v>
      </c>
      <c r="AP37" s="197">
        <v>0</v>
      </c>
    </row>
    <row r="38" spans="1:42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11.15</v>
      </c>
      <c r="AJ38" s="197">
        <v>0</v>
      </c>
      <c r="AK38" s="197">
        <v>-19</v>
      </c>
      <c r="AL38" s="197">
        <v>0</v>
      </c>
      <c r="AM38" s="197">
        <v>2</v>
      </c>
      <c r="AN38" s="197">
        <v>0</v>
      </c>
      <c r="AO38" s="197">
        <v>15.11</v>
      </c>
      <c r="AP38" s="197">
        <v>0</v>
      </c>
    </row>
    <row r="39" spans="1:42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11.15</v>
      </c>
      <c r="AJ39" s="197">
        <v>0</v>
      </c>
      <c r="AK39" s="197">
        <v>-20</v>
      </c>
      <c r="AL39" s="197">
        <v>0</v>
      </c>
      <c r="AM39" s="197">
        <v>2</v>
      </c>
      <c r="AN39" s="197">
        <v>0</v>
      </c>
      <c r="AO39" s="197">
        <v>15.11</v>
      </c>
      <c r="AP39" s="197">
        <v>0</v>
      </c>
    </row>
    <row r="40" spans="1:42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11.15</v>
      </c>
      <c r="AJ40" s="197">
        <v>0</v>
      </c>
      <c r="AK40" s="197">
        <v>-20</v>
      </c>
      <c r="AL40" s="197">
        <v>0</v>
      </c>
      <c r="AM40" s="197">
        <v>2</v>
      </c>
      <c r="AN40" s="197">
        <v>0</v>
      </c>
      <c r="AO40" s="197">
        <v>15.11</v>
      </c>
      <c r="AP40" s="197">
        <v>0</v>
      </c>
    </row>
    <row r="41" spans="1:42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11.15</v>
      </c>
      <c r="AJ41" s="197">
        <v>0</v>
      </c>
      <c r="AK41" s="197">
        <v>-20</v>
      </c>
      <c r="AL41" s="197">
        <v>0</v>
      </c>
      <c r="AM41" s="197">
        <v>2</v>
      </c>
      <c r="AN41" s="197">
        <v>0</v>
      </c>
      <c r="AO41" s="197">
        <v>15.11</v>
      </c>
      <c r="AP41" s="197">
        <v>0</v>
      </c>
    </row>
    <row r="42" spans="1:42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11.15</v>
      </c>
      <c r="AJ42" s="197">
        <v>0</v>
      </c>
      <c r="AK42" s="197">
        <v>-20</v>
      </c>
      <c r="AL42" s="197">
        <v>0</v>
      </c>
      <c r="AM42" s="197">
        <v>2</v>
      </c>
      <c r="AN42" s="197">
        <v>0</v>
      </c>
      <c r="AO42" s="197">
        <v>15.11</v>
      </c>
      <c r="AP42" s="197">
        <v>0</v>
      </c>
    </row>
    <row r="43" spans="1:42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11.15</v>
      </c>
      <c r="AJ43" s="197">
        <v>0</v>
      </c>
      <c r="AK43" s="197">
        <v>-23.61</v>
      </c>
      <c r="AL43" s="197">
        <v>0</v>
      </c>
      <c r="AM43" s="197">
        <v>2</v>
      </c>
      <c r="AN43" s="197">
        <v>0</v>
      </c>
      <c r="AO43" s="197">
        <v>15.11</v>
      </c>
      <c r="AP43" s="197">
        <v>0</v>
      </c>
    </row>
    <row r="44" spans="1:42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11.15</v>
      </c>
      <c r="AJ44" s="197">
        <v>0</v>
      </c>
      <c r="AK44" s="197">
        <v>-18</v>
      </c>
      <c r="AL44" s="197">
        <v>0</v>
      </c>
      <c r="AM44" s="197">
        <v>2</v>
      </c>
      <c r="AN44" s="197">
        <v>0</v>
      </c>
      <c r="AO44" s="197">
        <v>15.11</v>
      </c>
      <c r="AP44" s="197">
        <v>0</v>
      </c>
    </row>
    <row r="45" spans="1:42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0.18</v>
      </c>
      <c r="AH45" s="197">
        <v>0</v>
      </c>
      <c r="AI45" s="197">
        <v>11.15</v>
      </c>
      <c r="AJ45" s="197">
        <v>0</v>
      </c>
      <c r="AK45" s="197">
        <v>-19</v>
      </c>
      <c r="AL45" s="197">
        <v>0</v>
      </c>
      <c r="AM45" s="197">
        <v>2</v>
      </c>
      <c r="AN45" s="197">
        <v>0</v>
      </c>
      <c r="AO45" s="197">
        <v>15.11</v>
      </c>
      <c r="AP45" s="197">
        <v>0</v>
      </c>
    </row>
    <row r="46" spans="1:42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11.15</v>
      </c>
      <c r="AJ46" s="197">
        <v>0</v>
      </c>
      <c r="AK46" s="197">
        <v>-18</v>
      </c>
      <c r="AL46" s="197">
        <v>0</v>
      </c>
      <c r="AM46" s="197">
        <v>2</v>
      </c>
      <c r="AN46" s="197">
        <v>0</v>
      </c>
      <c r="AO46" s="197">
        <v>15.11</v>
      </c>
      <c r="AP46" s="197">
        <v>0</v>
      </c>
    </row>
    <row r="47" spans="1:42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11.15</v>
      </c>
      <c r="AJ47" s="197">
        <v>0</v>
      </c>
      <c r="AK47" s="197">
        <v>-17.77</v>
      </c>
      <c r="AL47" s="197">
        <v>0</v>
      </c>
      <c r="AM47" s="197">
        <v>2</v>
      </c>
      <c r="AN47" s="197">
        <v>0</v>
      </c>
      <c r="AO47" s="197">
        <v>15.11</v>
      </c>
      <c r="AP47" s="197">
        <v>0</v>
      </c>
    </row>
    <row r="48" spans="1:42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11.15</v>
      </c>
      <c r="AJ48" s="197">
        <v>0</v>
      </c>
      <c r="AK48" s="197">
        <v>-17.77</v>
      </c>
      <c r="AL48" s="197">
        <v>0</v>
      </c>
      <c r="AM48" s="197">
        <v>2</v>
      </c>
      <c r="AN48" s="197">
        <v>0</v>
      </c>
      <c r="AO48" s="197">
        <v>15.11</v>
      </c>
      <c r="AP48" s="197">
        <v>0</v>
      </c>
    </row>
    <row r="49" spans="1:42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11.15</v>
      </c>
      <c r="AJ49" s="197">
        <v>0</v>
      </c>
      <c r="AK49" s="197">
        <v>-20.48</v>
      </c>
      <c r="AL49" s="197">
        <v>0</v>
      </c>
      <c r="AM49" s="197">
        <v>2</v>
      </c>
      <c r="AN49" s="197">
        <v>0</v>
      </c>
      <c r="AO49" s="197">
        <v>15.11</v>
      </c>
      <c r="AP49" s="197">
        <v>0</v>
      </c>
    </row>
    <row r="50" spans="1:42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11.15</v>
      </c>
      <c r="AJ50" s="197">
        <v>0</v>
      </c>
      <c r="AK50" s="197">
        <v>-15</v>
      </c>
      <c r="AL50" s="197">
        <v>0</v>
      </c>
      <c r="AM50" s="197">
        <v>2</v>
      </c>
      <c r="AN50" s="197">
        <v>0</v>
      </c>
      <c r="AO50" s="197">
        <v>15.11</v>
      </c>
      <c r="AP50" s="197">
        <v>0</v>
      </c>
    </row>
    <row r="51" spans="1:42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10.91</v>
      </c>
      <c r="AJ51" s="197">
        <v>0</v>
      </c>
      <c r="AK51" s="197">
        <v>-16.850000000000001</v>
      </c>
      <c r="AL51" s="197">
        <v>0</v>
      </c>
      <c r="AM51" s="197">
        <v>2</v>
      </c>
      <c r="AN51" s="197">
        <v>0</v>
      </c>
      <c r="AO51" s="197">
        <v>15.11</v>
      </c>
      <c r="AP51" s="197">
        <v>0</v>
      </c>
    </row>
    <row r="52" spans="1:42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10.91</v>
      </c>
      <c r="AJ52" s="197">
        <v>0</v>
      </c>
      <c r="AK52" s="197">
        <v>-16.850000000000001</v>
      </c>
      <c r="AL52" s="197">
        <v>0</v>
      </c>
      <c r="AM52" s="197">
        <v>2</v>
      </c>
      <c r="AN52" s="197">
        <v>0</v>
      </c>
      <c r="AO52" s="197">
        <v>15.11</v>
      </c>
      <c r="AP52" s="197">
        <v>0</v>
      </c>
    </row>
    <row r="53" spans="1:42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10.91</v>
      </c>
      <c r="AJ53" s="197">
        <v>0</v>
      </c>
      <c r="AK53" s="197">
        <v>-15.93</v>
      </c>
      <c r="AL53" s="197">
        <v>0</v>
      </c>
      <c r="AM53" s="197">
        <v>2</v>
      </c>
      <c r="AN53" s="197">
        <v>0</v>
      </c>
      <c r="AO53" s="197">
        <v>15.11</v>
      </c>
      <c r="AP53" s="197">
        <v>0</v>
      </c>
    </row>
    <row r="54" spans="1:42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0</v>
      </c>
      <c r="AH54" s="197">
        <v>0</v>
      </c>
      <c r="AI54" s="197">
        <v>10.91</v>
      </c>
      <c r="AJ54" s="197">
        <v>0</v>
      </c>
      <c r="AK54" s="197">
        <v>-14</v>
      </c>
      <c r="AL54" s="197">
        <v>0</v>
      </c>
      <c r="AM54" s="197">
        <v>2</v>
      </c>
      <c r="AN54" s="197">
        <v>0</v>
      </c>
      <c r="AO54" s="197">
        <v>15.11</v>
      </c>
      <c r="AP54" s="197">
        <v>0</v>
      </c>
    </row>
    <row r="55" spans="1:42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0</v>
      </c>
      <c r="AH55" s="197">
        <v>0</v>
      </c>
      <c r="AI55" s="197">
        <v>10.91</v>
      </c>
      <c r="AJ55" s="197">
        <v>0</v>
      </c>
      <c r="AK55" s="197">
        <v>-16.850000000000001</v>
      </c>
      <c r="AL55" s="197">
        <v>0</v>
      </c>
      <c r="AM55" s="197">
        <v>2</v>
      </c>
      <c r="AN55" s="197">
        <v>0</v>
      </c>
      <c r="AO55" s="197">
        <v>15.11</v>
      </c>
      <c r="AP55" s="197">
        <v>0</v>
      </c>
    </row>
    <row r="56" spans="1:42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0</v>
      </c>
      <c r="AH56" s="197">
        <v>0</v>
      </c>
      <c r="AI56" s="197">
        <v>10.91</v>
      </c>
      <c r="AJ56" s="197">
        <v>0</v>
      </c>
      <c r="AK56" s="197">
        <v>-11</v>
      </c>
      <c r="AL56" s="197">
        <v>0</v>
      </c>
      <c r="AM56" s="197">
        <v>2</v>
      </c>
      <c r="AN56" s="197">
        <v>0</v>
      </c>
      <c r="AO56" s="197">
        <v>15.11</v>
      </c>
      <c r="AP56" s="197">
        <v>0</v>
      </c>
    </row>
    <row r="57" spans="1:42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0</v>
      </c>
      <c r="AH57" s="197">
        <v>0</v>
      </c>
      <c r="AI57" s="197">
        <v>10.91</v>
      </c>
      <c r="AJ57" s="197">
        <v>0</v>
      </c>
      <c r="AK57" s="197">
        <v>-12</v>
      </c>
      <c r="AL57" s="197">
        <v>0</v>
      </c>
      <c r="AM57" s="197">
        <v>2</v>
      </c>
      <c r="AN57" s="197">
        <v>0</v>
      </c>
      <c r="AO57" s="197">
        <v>15.11</v>
      </c>
      <c r="AP57" s="197">
        <v>0</v>
      </c>
    </row>
    <row r="58" spans="1:42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0</v>
      </c>
      <c r="AH58" s="197">
        <v>0</v>
      </c>
      <c r="AI58" s="197">
        <v>10.91</v>
      </c>
      <c r="AJ58" s="197">
        <v>0</v>
      </c>
      <c r="AK58" s="197">
        <v>-11</v>
      </c>
      <c r="AL58" s="197">
        <v>0</v>
      </c>
      <c r="AM58" s="197">
        <v>2</v>
      </c>
      <c r="AN58" s="197">
        <v>0</v>
      </c>
      <c r="AO58" s="197">
        <v>15.11</v>
      </c>
      <c r="AP58" s="197">
        <v>0</v>
      </c>
    </row>
    <row r="59" spans="1:42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0</v>
      </c>
      <c r="AH59" s="197">
        <v>0</v>
      </c>
      <c r="AI59" s="197">
        <v>10.91</v>
      </c>
      <c r="AJ59" s="197">
        <v>0</v>
      </c>
      <c r="AK59" s="197">
        <v>-12</v>
      </c>
      <c r="AL59" s="197">
        <v>0</v>
      </c>
      <c r="AM59" s="197">
        <v>2</v>
      </c>
      <c r="AN59" s="197">
        <v>0</v>
      </c>
      <c r="AO59" s="197">
        <v>15.11</v>
      </c>
      <c r="AP59" s="197">
        <v>0</v>
      </c>
    </row>
    <row r="60" spans="1:42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0</v>
      </c>
      <c r="AH60" s="197">
        <v>0</v>
      </c>
      <c r="AI60" s="197">
        <v>10.91</v>
      </c>
      <c r="AJ60" s="197">
        <v>0</v>
      </c>
      <c r="AK60" s="197">
        <v>-11</v>
      </c>
      <c r="AL60" s="197">
        <v>0</v>
      </c>
      <c r="AM60" s="197">
        <v>2</v>
      </c>
      <c r="AN60" s="197">
        <v>0</v>
      </c>
      <c r="AO60" s="197">
        <v>15.11</v>
      </c>
      <c r="AP60" s="197">
        <v>0</v>
      </c>
    </row>
    <row r="61" spans="1:42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0</v>
      </c>
      <c r="AH61" s="197">
        <v>0</v>
      </c>
      <c r="AI61" s="197">
        <v>10.91</v>
      </c>
      <c r="AJ61" s="197">
        <v>0</v>
      </c>
      <c r="AK61" s="197">
        <v>-13</v>
      </c>
      <c r="AL61" s="197">
        <v>0</v>
      </c>
      <c r="AM61" s="197">
        <v>2</v>
      </c>
      <c r="AN61" s="197">
        <v>0</v>
      </c>
      <c r="AO61" s="197">
        <v>15.11</v>
      </c>
      <c r="AP61" s="197">
        <v>0</v>
      </c>
    </row>
    <row r="62" spans="1:42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0</v>
      </c>
      <c r="AH62" s="197">
        <v>0</v>
      </c>
      <c r="AI62" s="197">
        <v>10.91</v>
      </c>
      <c r="AJ62" s="197">
        <v>0</v>
      </c>
      <c r="AK62" s="197">
        <v>-8</v>
      </c>
      <c r="AL62" s="197">
        <v>0</v>
      </c>
      <c r="AM62" s="197">
        <v>2</v>
      </c>
      <c r="AN62" s="197">
        <v>0</v>
      </c>
      <c r="AO62" s="197">
        <v>15.11</v>
      </c>
      <c r="AP62" s="197">
        <v>0</v>
      </c>
    </row>
    <row r="63" spans="1:42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0</v>
      </c>
      <c r="AH63" s="197">
        <v>0</v>
      </c>
      <c r="AI63" s="197">
        <v>10.91</v>
      </c>
      <c r="AJ63" s="197">
        <v>0</v>
      </c>
      <c r="AK63" s="197">
        <v>-10</v>
      </c>
      <c r="AL63" s="197">
        <v>0</v>
      </c>
      <c r="AM63" s="197">
        <v>2</v>
      </c>
      <c r="AN63" s="197">
        <v>0</v>
      </c>
      <c r="AO63" s="197">
        <v>15.11</v>
      </c>
      <c r="AP63" s="197">
        <v>0</v>
      </c>
    </row>
    <row r="64" spans="1:42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0</v>
      </c>
      <c r="AH64" s="197">
        <v>0</v>
      </c>
      <c r="AI64" s="197">
        <v>10.91</v>
      </c>
      <c r="AJ64" s="197">
        <v>0</v>
      </c>
      <c r="AK64" s="197">
        <v>-10</v>
      </c>
      <c r="AL64" s="197">
        <v>0</v>
      </c>
      <c r="AM64" s="197">
        <v>2</v>
      </c>
      <c r="AN64" s="197">
        <v>0</v>
      </c>
      <c r="AO64" s="197">
        <v>15.11</v>
      </c>
      <c r="AP64" s="197">
        <v>0</v>
      </c>
    </row>
    <row r="65" spans="1:42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0</v>
      </c>
      <c r="AH65" s="197">
        <v>0</v>
      </c>
      <c r="AI65" s="197">
        <v>10.91</v>
      </c>
      <c r="AJ65" s="197">
        <v>0</v>
      </c>
      <c r="AK65" s="197">
        <v>-10</v>
      </c>
      <c r="AL65" s="197">
        <v>0</v>
      </c>
      <c r="AM65" s="197">
        <v>2</v>
      </c>
      <c r="AN65" s="197">
        <v>0</v>
      </c>
      <c r="AO65" s="197">
        <v>15.11</v>
      </c>
      <c r="AP65" s="197">
        <v>0</v>
      </c>
    </row>
    <row r="66" spans="1:42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0</v>
      </c>
      <c r="AH66" s="197">
        <v>0</v>
      </c>
      <c r="AI66" s="197">
        <v>10.91</v>
      </c>
      <c r="AJ66" s="197">
        <v>0</v>
      </c>
      <c r="AK66" s="197">
        <v>-10</v>
      </c>
      <c r="AL66" s="197">
        <v>0</v>
      </c>
      <c r="AM66" s="197">
        <v>2</v>
      </c>
      <c r="AN66" s="197">
        <v>0</v>
      </c>
      <c r="AO66" s="197">
        <v>15.11</v>
      </c>
      <c r="AP66" s="197">
        <v>0</v>
      </c>
    </row>
    <row r="67" spans="1:42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0</v>
      </c>
      <c r="AH67" s="197">
        <v>0</v>
      </c>
      <c r="AI67" s="197">
        <v>10.91</v>
      </c>
      <c r="AJ67" s="197">
        <v>0</v>
      </c>
      <c r="AK67" s="197">
        <v>-14</v>
      </c>
      <c r="AL67" s="197">
        <v>0</v>
      </c>
      <c r="AM67" s="197">
        <v>2</v>
      </c>
      <c r="AN67" s="197">
        <v>0</v>
      </c>
      <c r="AO67" s="197">
        <v>15.11</v>
      </c>
      <c r="AP67" s="197">
        <v>0</v>
      </c>
    </row>
    <row r="68" spans="1:42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0</v>
      </c>
      <c r="AH68" s="197">
        <v>0</v>
      </c>
      <c r="AI68" s="197">
        <v>10.91</v>
      </c>
      <c r="AJ68" s="197">
        <v>0</v>
      </c>
      <c r="AK68" s="197">
        <v>-10</v>
      </c>
      <c r="AL68" s="197">
        <v>0</v>
      </c>
      <c r="AM68" s="197">
        <v>2</v>
      </c>
      <c r="AN68" s="197">
        <v>0</v>
      </c>
      <c r="AO68" s="197">
        <v>15.11</v>
      </c>
      <c r="AP68" s="197">
        <v>0</v>
      </c>
    </row>
    <row r="69" spans="1:42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0</v>
      </c>
      <c r="AH69" s="197">
        <v>0</v>
      </c>
      <c r="AI69" s="197">
        <v>10.91</v>
      </c>
      <c r="AJ69" s="197">
        <v>0</v>
      </c>
      <c r="AK69" s="197">
        <v>-12</v>
      </c>
      <c r="AL69" s="197">
        <v>0</v>
      </c>
      <c r="AM69" s="197">
        <v>2</v>
      </c>
      <c r="AN69" s="197">
        <v>0</v>
      </c>
      <c r="AO69" s="197">
        <v>15.11</v>
      </c>
      <c r="AP69" s="197">
        <v>0</v>
      </c>
    </row>
    <row r="70" spans="1:42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0</v>
      </c>
      <c r="AH70" s="197">
        <v>0</v>
      </c>
      <c r="AI70" s="197">
        <v>10.91</v>
      </c>
      <c r="AJ70" s="197">
        <v>0</v>
      </c>
      <c r="AK70" s="197">
        <v>-12</v>
      </c>
      <c r="AL70" s="197">
        <v>0</v>
      </c>
      <c r="AM70" s="197">
        <v>2</v>
      </c>
      <c r="AN70" s="197">
        <v>0</v>
      </c>
      <c r="AO70" s="197">
        <v>15.11</v>
      </c>
      <c r="AP70" s="197">
        <v>0</v>
      </c>
    </row>
    <row r="71" spans="1:42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0</v>
      </c>
      <c r="AH71" s="197">
        <v>0</v>
      </c>
      <c r="AI71" s="197">
        <v>10.91</v>
      </c>
      <c r="AJ71" s="197">
        <v>0</v>
      </c>
      <c r="AK71" s="197">
        <v>-14</v>
      </c>
      <c r="AL71" s="197">
        <v>0</v>
      </c>
      <c r="AM71" s="197">
        <v>2</v>
      </c>
      <c r="AN71" s="197">
        <v>0</v>
      </c>
      <c r="AO71" s="197">
        <v>15.11</v>
      </c>
      <c r="AP71" s="197">
        <v>0</v>
      </c>
    </row>
    <row r="72" spans="1:42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0</v>
      </c>
      <c r="AH72" s="197">
        <v>0</v>
      </c>
      <c r="AI72" s="197">
        <v>10.91</v>
      </c>
      <c r="AJ72" s="197">
        <v>0</v>
      </c>
      <c r="AK72" s="197">
        <v>-15</v>
      </c>
      <c r="AL72" s="197">
        <v>0</v>
      </c>
      <c r="AM72" s="197">
        <v>2</v>
      </c>
      <c r="AN72" s="197">
        <v>0</v>
      </c>
      <c r="AO72" s="197">
        <v>15.11</v>
      </c>
      <c r="AP72" s="197">
        <v>0</v>
      </c>
    </row>
    <row r="73" spans="1:42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0</v>
      </c>
      <c r="AH73" s="197">
        <v>0</v>
      </c>
      <c r="AI73" s="197">
        <v>10.91</v>
      </c>
      <c r="AJ73" s="197">
        <v>0</v>
      </c>
      <c r="AK73" s="197">
        <v>-21.82</v>
      </c>
      <c r="AL73" s="197">
        <v>0</v>
      </c>
      <c r="AM73" s="197">
        <v>2</v>
      </c>
      <c r="AN73" s="197">
        <v>0</v>
      </c>
      <c r="AO73" s="197">
        <v>15.11</v>
      </c>
      <c r="AP73" s="197">
        <v>0</v>
      </c>
    </row>
    <row r="74" spans="1:42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0</v>
      </c>
      <c r="AH74" s="197">
        <v>0</v>
      </c>
      <c r="AI74" s="197">
        <v>10.91</v>
      </c>
      <c r="AJ74" s="197">
        <v>0</v>
      </c>
      <c r="AK74" s="197">
        <v>-18</v>
      </c>
      <c r="AL74" s="197">
        <v>0</v>
      </c>
      <c r="AM74" s="197">
        <v>2</v>
      </c>
      <c r="AN74" s="197">
        <v>0</v>
      </c>
      <c r="AO74" s="197">
        <v>15.11</v>
      </c>
      <c r="AP74" s="197">
        <v>0</v>
      </c>
    </row>
    <row r="75" spans="1:42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0</v>
      </c>
      <c r="AH75" s="197">
        <v>0</v>
      </c>
      <c r="AI75" s="197">
        <v>11.15</v>
      </c>
      <c r="AJ75" s="197">
        <v>0</v>
      </c>
      <c r="AK75" s="197">
        <v>-20</v>
      </c>
      <c r="AL75" s="197">
        <v>0</v>
      </c>
      <c r="AM75" s="197">
        <v>2</v>
      </c>
      <c r="AN75" s="197">
        <v>0</v>
      </c>
      <c r="AO75" s="197">
        <v>15.11</v>
      </c>
      <c r="AP75" s="197">
        <v>0</v>
      </c>
    </row>
    <row r="76" spans="1:42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0</v>
      </c>
      <c r="AH76" s="197">
        <v>0</v>
      </c>
      <c r="AI76" s="197">
        <v>11.15</v>
      </c>
      <c r="AJ76" s="197">
        <v>0</v>
      </c>
      <c r="AK76" s="197">
        <v>-20.91</v>
      </c>
      <c r="AL76" s="197">
        <v>0</v>
      </c>
      <c r="AM76" s="197">
        <v>2</v>
      </c>
      <c r="AN76" s="197">
        <v>0</v>
      </c>
      <c r="AO76" s="197">
        <v>15.11</v>
      </c>
      <c r="AP76" s="197">
        <v>0</v>
      </c>
    </row>
    <row r="77" spans="1:42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0</v>
      </c>
      <c r="AH77" s="197">
        <v>0</v>
      </c>
      <c r="AI77" s="197">
        <v>11.15</v>
      </c>
      <c r="AJ77" s="197">
        <v>0</v>
      </c>
      <c r="AK77" s="197">
        <v>-20.91</v>
      </c>
      <c r="AL77" s="197">
        <v>0</v>
      </c>
      <c r="AM77" s="197">
        <v>2</v>
      </c>
      <c r="AN77" s="197">
        <v>0</v>
      </c>
      <c r="AO77" s="197">
        <v>15.11</v>
      </c>
      <c r="AP77" s="197">
        <v>0</v>
      </c>
    </row>
    <row r="78" spans="1:42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0.7</v>
      </c>
      <c r="AH78" s="197">
        <v>0</v>
      </c>
      <c r="AI78" s="197">
        <v>11.15</v>
      </c>
      <c r="AJ78" s="197">
        <v>0</v>
      </c>
      <c r="AK78" s="197">
        <v>-20.91</v>
      </c>
      <c r="AL78" s="197">
        <v>0</v>
      </c>
      <c r="AM78" s="197">
        <v>2</v>
      </c>
      <c r="AN78" s="197">
        <v>0</v>
      </c>
      <c r="AO78" s="197">
        <v>15.11</v>
      </c>
      <c r="AP78" s="197">
        <v>0</v>
      </c>
    </row>
    <row r="79" spans="1:42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0</v>
      </c>
      <c r="AH79" s="197">
        <v>0</v>
      </c>
      <c r="AI79" s="197">
        <v>11.15</v>
      </c>
      <c r="AJ79" s="197">
        <v>0</v>
      </c>
      <c r="AK79" s="197">
        <v>-24.01</v>
      </c>
      <c r="AL79" s="197">
        <v>0</v>
      </c>
      <c r="AM79" s="197">
        <v>2</v>
      </c>
      <c r="AN79" s="197">
        <v>0</v>
      </c>
      <c r="AO79" s="197">
        <v>15.11</v>
      </c>
      <c r="AP79" s="197">
        <v>0</v>
      </c>
    </row>
    <row r="80" spans="1:42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0</v>
      </c>
      <c r="AH80" s="197">
        <v>0</v>
      </c>
      <c r="AI80" s="197">
        <v>11.15</v>
      </c>
      <c r="AJ80" s="197">
        <v>0</v>
      </c>
      <c r="AK80" s="197">
        <v>-19.579999999999998</v>
      </c>
      <c r="AL80" s="197">
        <v>0</v>
      </c>
      <c r="AM80" s="197">
        <v>2</v>
      </c>
      <c r="AN80" s="197">
        <v>0</v>
      </c>
      <c r="AO80" s="197">
        <v>15.11</v>
      </c>
      <c r="AP80" s="197">
        <v>0</v>
      </c>
    </row>
    <row r="81" spans="1:42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0</v>
      </c>
      <c r="AH81" s="197">
        <v>0</v>
      </c>
      <c r="AI81" s="197">
        <v>11.15</v>
      </c>
      <c r="AJ81" s="197">
        <v>0</v>
      </c>
      <c r="AK81" s="197">
        <v>-20.48</v>
      </c>
      <c r="AL81" s="197">
        <v>0</v>
      </c>
      <c r="AM81" s="197">
        <v>2</v>
      </c>
      <c r="AN81" s="197">
        <v>0</v>
      </c>
      <c r="AO81" s="197">
        <v>15.11</v>
      </c>
      <c r="AP81" s="197">
        <v>0</v>
      </c>
    </row>
    <row r="82" spans="1:42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0.12</v>
      </c>
      <c r="AH82" s="197">
        <v>0</v>
      </c>
      <c r="AI82" s="197">
        <v>11.15</v>
      </c>
      <c r="AJ82" s="197">
        <v>0</v>
      </c>
      <c r="AK82" s="197">
        <v>-20.48</v>
      </c>
      <c r="AL82" s="197">
        <v>0</v>
      </c>
      <c r="AM82" s="197">
        <v>2</v>
      </c>
      <c r="AN82" s="197">
        <v>0</v>
      </c>
      <c r="AO82" s="197">
        <v>15.11</v>
      </c>
      <c r="AP82" s="197">
        <v>0</v>
      </c>
    </row>
    <row r="83" spans="1:42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0</v>
      </c>
      <c r="AH83" s="197">
        <v>0</v>
      </c>
      <c r="AI83" s="197">
        <v>11.15</v>
      </c>
      <c r="AJ83" s="197">
        <v>0</v>
      </c>
      <c r="AK83" s="197">
        <v>-21.37</v>
      </c>
      <c r="AL83" s="197">
        <v>0</v>
      </c>
      <c r="AM83" s="197">
        <v>2</v>
      </c>
      <c r="AN83" s="197">
        <v>0</v>
      </c>
      <c r="AO83" s="197">
        <v>15.11</v>
      </c>
      <c r="AP83" s="197">
        <v>0</v>
      </c>
    </row>
    <row r="84" spans="1:42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0</v>
      </c>
      <c r="AH84" s="197">
        <v>0</v>
      </c>
      <c r="AI84" s="197">
        <v>11.15</v>
      </c>
      <c r="AJ84" s="197">
        <v>0</v>
      </c>
      <c r="AK84" s="197">
        <v>-21.37</v>
      </c>
      <c r="AL84" s="197">
        <v>0</v>
      </c>
      <c r="AM84" s="197">
        <v>2</v>
      </c>
      <c r="AN84" s="197">
        <v>0</v>
      </c>
      <c r="AO84" s="197">
        <v>15.11</v>
      </c>
      <c r="AP84" s="197">
        <v>0</v>
      </c>
    </row>
    <row r="85" spans="1:42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0</v>
      </c>
      <c r="AH85" s="197">
        <v>0</v>
      </c>
      <c r="AI85" s="197">
        <v>11.15</v>
      </c>
      <c r="AJ85" s="197">
        <v>0</v>
      </c>
      <c r="AK85" s="197">
        <v>-24.88</v>
      </c>
      <c r="AL85" s="197">
        <v>0</v>
      </c>
      <c r="AM85" s="197">
        <v>2</v>
      </c>
      <c r="AN85" s="197">
        <v>0</v>
      </c>
      <c r="AO85" s="197">
        <v>15.11</v>
      </c>
      <c r="AP85" s="197">
        <v>0</v>
      </c>
    </row>
    <row r="86" spans="1:42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0</v>
      </c>
      <c r="AH86" s="197">
        <v>0</v>
      </c>
      <c r="AI86" s="197">
        <v>11.15</v>
      </c>
      <c r="AJ86" s="197">
        <v>0</v>
      </c>
      <c r="AK86" s="197">
        <v>-19.579999999999998</v>
      </c>
      <c r="AL86" s="197">
        <v>0</v>
      </c>
      <c r="AM86" s="197">
        <v>2</v>
      </c>
      <c r="AN86" s="197">
        <v>0</v>
      </c>
      <c r="AO86" s="197">
        <v>15.11</v>
      </c>
      <c r="AP86" s="197">
        <v>0</v>
      </c>
    </row>
    <row r="87" spans="1:42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0</v>
      </c>
      <c r="AH87" s="197">
        <v>0</v>
      </c>
      <c r="AI87" s="197">
        <v>11.15</v>
      </c>
      <c r="AJ87" s="197">
        <v>0</v>
      </c>
      <c r="AK87" s="197">
        <v>-19.579999999999998</v>
      </c>
      <c r="AL87" s="197">
        <v>0</v>
      </c>
      <c r="AM87" s="197">
        <v>2</v>
      </c>
      <c r="AN87" s="197">
        <v>0</v>
      </c>
      <c r="AO87" s="197">
        <v>15.11</v>
      </c>
      <c r="AP87" s="197">
        <v>0</v>
      </c>
    </row>
    <row r="88" spans="1:42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0</v>
      </c>
      <c r="AH88" s="197">
        <v>0</v>
      </c>
      <c r="AI88" s="197">
        <v>11.15</v>
      </c>
      <c r="AJ88" s="197">
        <v>0</v>
      </c>
      <c r="AK88" s="197">
        <v>-18.68</v>
      </c>
      <c r="AL88" s="197">
        <v>0</v>
      </c>
      <c r="AM88" s="197">
        <v>2</v>
      </c>
      <c r="AN88" s="197">
        <v>0</v>
      </c>
      <c r="AO88" s="197">
        <v>15.11</v>
      </c>
      <c r="AP88" s="197">
        <v>0</v>
      </c>
    </row>
    <row r="89" spans="1:42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0</v>
      </c>
      <c r="AH89" s="197">
        <v>0</v>
      </c>
      <c r="AI89" s="197">
        <v>11.15</v>
      </c>
      <c r="AJ89" s="197">
        <v>0</v>
      </c>
      <c r="AK89" s="197">
        <v>-18</v>
      </c>
      <c r="AL89" s="197">
        <v>0</v>
      </c>
      <c r="AM89" s="197">
        <v>2</v>
      </c>
      <c r="AN89" s="197">
        <v>0</v>
      </c>
      <c r="AO89" s="197">
        <v>15.11</v>
      </c>
      <c r="AP89" s="197">
        <v>0</v>
      </c>
    </row>
    <row r="90" spans="1:42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0</v>
      </c>
      <c r="AH90" s="197">
        <v>0</v>
      </c>
      <c r="AI90" s="197">
        <v>11.15</v>
      </c>
      <c r="AJ90" s="197">
        <v>0</v>
      </c>
      <c r="AK90" s="197">
        <v>-16</v>
      </c>
      <c r="AL90" s="197">
        <v>0</v>
      </c>
      <c r="AM90" s="197">
        <v>2</v>
      </c>
      <c r="AN90" s="197">
        <v>0</v>
      </c>
      <c r="AO90" s="197">
        <v>15.11</v>
      </c>
      <c r="AP90" s="197">
        <v>0</v>
      </c>
    </row>
    <row r="91" spans="1:42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0</v>
      </c>
      <c r="AH91" s="197">
        <v>0</v>
      </c>
      <c r="AI91" s="197">
        <v>11.15</v>
      </c>
      <c r="AJ91" s="197">
        <v>0</v>
      </c>
      <c r="AK91" s="197">
        <v>-20</v>
      </c>
      <c r="AL91" s="197">
        <v>0</v>
      </c>
      <c r="AM91" s="197">
        <v>2</v>
      </c>
      <c r="AN91" s="197">
        <v>0</v>
      </c>
      <c r="AO91" s="197">
        <v>15.11</v>
      </c>
      <c r="AP91" s="197">
        <v>0</v>
      </c>
    </row>
    <row r="92" spans="1:42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0</v>
      </c>
      <c r="AH92" s="197">
        <v>0</v>
      </c>
      <c r="AI92" s="197">
        <v>11.15</v>
      </c>
      <c r="AJ92" s="197">
        <v>0</v>
      </c>
      <c r="AK92" s="197">
        <v>-12</v>
      </c>
      <c r="AL92" s="197">
        <v>0</v>
      </c>
      <c r="AM92" s="197">
        <v>2</v>
      </c>
      <c r="AN92" s="197">
        <v>0</v>
      </c>
      <c r="AO92" s="197">
        <v>15.11</v>
      </c>
      <c r="AP92" s="197">
        <v>0</v>
      </c>
    </row>
    <row r="93" spans="1:42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0</v>
      </c>
      <c r="AH93" s="197">
        <v>0</v>
      </c>
      <c r="AI93" s="197">
        <v>11.15</v>
      </c>
      <c r="AJ93" s="197">
        <v>0</v>
      </c>
      <c r="AK93" s="197">
        <v>-12</v>
      </c>
      <c r="AL93" s="197">
        <v>0</v>
      </c>
      <c r="AM93" s="197">
        <v>2</v>
      </c>
      <c r="AN93" s="197">
        <v>0</v>
      </c>
      <c r="AO93" s="197">
        <v>15.11</v>
      </c>
      <c r="AP93" s="197">
        <v>0</v>
      </c>
    </row>
    <row r="94" spans="1:42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0</v>
      </c>
      <c r="AH94" s="197">
        <v>0</v>
      </c>
      <c r="AI94" s="197">
        <v>11.15</v>
      </c>
      <c r="AJ94" s="197">
        <v>0</v>
      </c>
      <c r="AK94" s="197">
        <v>-10</v>
      </c>
      <c r="AL94" s="197">
        <v>0</v>
      </c>
      <c r="AM94" s="197">
        <v>2</v>
      </c>
      <c r="AN94" s="197">
        <v>0</v>
      </c>
      <c r="AO94" s="197">
        <v>15.11</v>
      </c>
      <c r="AP94" s="197">
        <v>0</v>
      </c>
    </row>
    <row r="95" spans="1:42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0</v>
      </c>
      <c r="AH95" s="197">
        <v>0</v>
      </c>
      <c r="AI95" s="197">
        <v>11.15</v>
      </c>
      <c r="AJ95" s="197">
        <v>0</v>
      </c>
      <c r="AK95" s="197">
        <v>-8</v>
      </c>
      <c r="AL95" s="197">
        <v>0</v>
      </c>
      <c r="AM95" s="197">
        <v>2</v>
      </c>
      <c r="AN95" s="197">
        <v>0</v>
      </c>
      <c r="AO95" s="197">
        <v>15.11</v>
      </c>
      <c r="AP95" s="197">
        <v>0</v>
      </c>
    </row>
    <row r="96" spans="1:42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0</v>
      </c>
      <c r="AH96" s="197">
        <v>0</v>
      </c>
      <c r="AI96" s="197">
        <v>11.15</v>
      </c>
      <c r="AJ96" s="197">
        <v>0</v>
      </c>
      <c r="AK96" s="197">
        <v>-9</v>
      </c>
      <c r="AL96" s="197">
        <v>0</v>
      </c>
      <c r="AM96" s="197">
        <v>2</v>
      </c>
      <c r="AN96" s="197">
        <v>0</v>
      </c>
      <c r="AO96" s="197">
        <v>15.11</v>
      </c>
      <c r="AP96" s="197">
        <v>0</v>
      </c>
    </row>
    <row r="97" spans="1:42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0</v>
      </c>
      <c r="AH97" s="197">
        <v>0</v>
      </c>
      <c r="AI97" s="197">
        <v>11.15</v>
      </c>
      <c r="AJ97" s="197">
        <v>0</v>
      </c>
      <c r="AK97" s="197">
        <v>-11</v>
      </c>
      <c r="AL97" s="197">
        <v>0</v>
      </c>
      <c r="AM97" s="197">
        <v>2</v>
      </c>
      <c r="AN97" s="197">
        <v>0</v>
      </c>
      <c r="AO97" s="197">
        <v>15.11</v>
      </c>
      <c r="AP97" s="197">
        <v>0</v>
      </c>
    </row>
    <row r="98" spans="1:42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0</v>
      </c>
      <c r="AH98" s="197">
        <v>0</v>
      </c>
      <c r="AI98" s="197">
        <v>11.15</v>
      </c>
      <c r="AJ98" s="197">
        <v>0</v>
      </c>
      <c r="AK98" s="197">
        <v>-6</v>
      </c>
      <c r="AL98" s="197">
        <v>0</v>
      </c>
      <c r="AM98" s="197">
        <v>2</v>
      </c>
      <c r="AN98" s="197">
        <v>0</v>
      </c>
      <c r="AO98" s="197">
        <v>15.11</v>
      </c>
      <c r="AP98" s="19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2.4999999999999995E-4</v>
      </c>
      <c r="AH99">
        <f t="shared" si="0"/>
        <v>0</v>
      </c>
      <c r="AI99">
        <f t="shared" si="0"/>
        <v>0.26615999999999967</v>
      </c>
      <c r="AJ99">
        <f t="shared" si="0"/>
        <v>0</v>
      </c>
      <c r="AK99">
        <f t="shared" si="0"/>
        <v>-0.31064749999999997</v>
      </c>
      <c r="AL99">
        <f t="shared" si="0"/>
        <v>0</v>
      </c>
      <c r="AM99">
        <f t="shared" si="0"/>
        <v>4.8000000000000001E-2</v>
      </c>
      <c r="AN99">
        <f t="shared" si="0"/>
        <v>0</v>
      </c>
      <c r="AO99">
        <f t="shared" si="0"/>
        <v>0.3596799999999995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114.37</v>
      </c>
      <c r="Z3" s="197">
        <v>0</v>
      </c>
      <c r="AA3" s="197">
        <v>0</v>
      </c>
      <c r="AB3" s="197">
        <v>0</v>
      </c>
      <c r="AC3" s="197">
        <v>2.08</v>
      </c>
      <c r="AD3" s="197">
        <v>0</v>
      </c>
      <c r="AE3" s="197">
        <v>0</v>
      </c>
      <c r="AF3" s="197">
        <v>0</v>
      </c>
      <c r="AG3" s="197">
        <v>0</v>
      </c>
      <c r="AH3" s="197">
        <v>0</v>
      </c>
      <c r="AI3" s="197">
        <v>55.75</v>
      </c>
      <c r="AJ3" s="197">
        <v>0</v>
      </c>
      <c r="AK3" s="197">
        <v>3.04</v>
      </c>
      <c r="AL3" s="197">
        <v>0</v>
      </c>
      <c r="AM3" s="197">
        <v>10.67</v>
      </c>
      <c r="AN3" s="197">
        <v>0</v>
      </c>
      <c r="AO3" s="197">
        <v>78.569999999999993</v>
      </c>
      <c r="AP3" s="197">
        <v>0</v>
      </c>
    </row>
    <row r="4" spans="1:42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114.37</v>
      </c>
      <c r="Z4" s="197">
        <v>0</v>
      </c>
      <c r="AA4" s="197">
        <v>0</v>
      </c>
      <c r="AB4" s="197">
        <v>0</v>
      </c>
      <c r="AC4" s="197">
        <v>2.08</v>
      </c>
      <c r="AD4" s="197">
        <v>0</v>
      </c>
      <c r="AE4" s="197">
        <v>0</v>
      </c>
      <c r="AF4" s="197">
        <v>0</v>
      </c>
      <c r="AG4" s="197">
        <v>0</v>
      </c>
      <c r="AH4" s="197">
        <v>0</v>
      </c>
      <c r="AI4" s="197">
        <v>55.75</v>
      </c>
      <c r="AJ4" s="197">
        <v>0</v>
      </c>
      <c r="AK4" s="197">
        <v>3.04</v>
      </c>
      <c r="AL4" s="197">
        <v>0</v>
      </c>
      <c r="AM4" s="197">
        <v>10.67</v>
      </c>
      <c r="AN4" s="197">
        <v>0</v>
      </c>
      <c r="AO4" s="197">
        <v>78.569999999999993</v>
      </c>
      <c r="AP4" s="197">
        <v>0</v>
      </c>
    </row>
    <row r="5" spans="1:42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114.37</v>
      </c>
      <c r="Z5" s="197">
        <v>0</v>
      </c>
      <c r="AA5" s="197">
        <v>0</v>
      </c>
      <c r="AB5" s="197">
        <v>0</v>
      </c>
      <c r="AC5" s="197">
        <v>2.08</v>
      </c>
      <c r="AD5" s="197">
        <v>0</v>
      </c>
      <c r="AE5" s="197">
        <v>0</v>
      </c>
      <c r="AF5" s="197">
        <v>0</v>
      </c>
      <c r="AG5" s="197">
        <v>0</v>
      </c>
      <c r="AH5" s="197">
        <v>0</v>
      </c>
      <c r="AI5" s="197">
        <v>55.75</v>
      </c>
      <c r="AJ5" s="197">
        <v>0</v>
      </c>
      <c r="AK5" s="197">
        <v>3.04</v>
      </c>
      <c r="AL5" s="197">
        <v>0</v>
      </c>
      <c r="AM5" s="197">
        <v>10.67</v>
      </c>
      <c r="AN5" s="197">
        <v>0</v>
      </c>
      <c r="AO5" s="197">
        <v>78.569999999999993</v>
      </c>
      <c r="AP5" s="197">
        <v>0</v>
      </c>
    </row>
    <row r="6" spans="1:42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114.37</v>
      </c>
      <c r="Z6" s="197">
        <v>0</v>
      </c>
      <c r="AA6" s="197">
        <v>0</v>
      </c>
      <c r="AB6" s="197">
        <v>0</v>
      </c>
      <c r="AC6" s="197">
        <v>2.08</v>
      </c>
      <c r="AD6" s="197">
        <v>0</v>
      </c>
      <c r="AE6" s="197">
        <v>0</v>
      </c>
      <c r="AF6" s="197">
        <v>0</v>
      </c>
      <c r="AG6" s="197">
        <v>0</v>
      </c>
      <c r="AH6" s="197">
        <v>0</v>
      </c>
      <c r="AI6" s="197">
        <v>55.75</v>
      </c>
      <c r="AJ6" s="197">
        <v>0</v>
      </c>
      <c r="AK6" s="197">
        <v>3.04</v>
      </c>
      <c r="AL6" s="197">
        <v>0</v>
      </c>
      <c r="AM6" s="197">
        <v>10.67</v>
      </c>
      <c r="AN6" s="197">
        <v>0</v>
      </c>
      <c r="AO6" s="197">
        <v>78.569999999999993</v>
      </c>
      <c r="AP6" s="197">
        <v>0</v>
      </c>
    </row>
    <row r="7" spans="1:42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114.37</v>
      </c>
      <c r="Z7" s="197">
        <v>0</v>
      </c>
      <c r="AA7" s="197">
        <v>0</v>
      </c>
      <c r="AB7" s="197">
        <v>0</v>
      </c>
      <c r="AC7" s="197">
        <v>2.08</v>
      </c>
      <c r="AD7" s="197">
        <v>0</v>
      </c>
      <c r="AE7" s="197">
        <v>0</v>
      </c>
      <c r="AF7" s="197">
        <v>0</v>
      </c>
      <c r="AG7" s="197">
        <v>0</v>
      </c>
      <c r="AH7" s="197">
        <v>0</v>
      </c>
      <c r="AI7" s="197">
        <v>55.75</v>
      </c>
      <c r="AJ7" s="197">
        <v>0</v>
      </c>
      <c r="AK7" s="197">
        <v>3.04</v>
      </c>
      <c r="AL7" s="197">
        <v>0</v>
      </c>
      <c r="AM7" s="197">
        <v>10.67</v>
      </c>
      <c r="AN7" s="197">
        <v>0</v>
      </c>
      <c r="AO7" s="197">
        <v>78.569999999999993</v>
      </c>
      <c r="AP7" s="197">
        <v>0</v>
      </c>
    </row>
    <row r="8" spans="1:42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114.37</v>
      </c>
      <c r="Z8" s="197">
        <v>0</v>
      </c>
      <c r="AA8" s="197">
        <v>0</v>
      </c>
      <c r="AB8" s="197">
        <v>0</v>
      </c>
      <c r="AC8" s="197">
        <v>2.08</v>
      </c>
      <c r="AD8" s="197">
        <v>0</v>
      </c>
      <c r="AE8" s="197">
        <v>0</v>
      </c>
      <c r="AF8" s="197">
        <v>0</v>
      </c>
      <c r="AG8" s="197">
        <v>0</v>
      </c>
      <c r="AH8" s="197">
        <v>0</v>
      </c>
      <c r="AI8" s="197">
        <v>55.75</v>
      </c>
      <c r="AJ8" s="197">
        <v>0</v>
      </c>
      <c r="AK8" s="197">
        <v>3.04</v>
      </c>
      <c r="AL8" s="197">
        <v>0</v>
      </c>
      <c r="AM8" s="197">
        <v>10.67</v>
      </c>
      <c r="AN8" s="197">
        <v>0</v>
      </c>
      <c r="AO8" s="197">
        <v>78.569999999999993</v>
      </c>
      <c r="AP8" s="197">
        <v>0</v>
      </c>
    </row>
    <row r="9" spans="1:42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114.37</v>
      </c>
      <c r="Z9" s="197">
        <v>0</v>
      </c>
      <c r="AA9" s="197">
        <v>0</v>
      </c>
      <c r="AB9" s="197">
        <v>0</v>
      </c>
      <c r="AC9" s="197">
        <v>2.08</v>
      </c>
      <c r="AD9" s="197">
        <v>0</v>
      </c>
      <c r="AE9" s="197">
        <v>0</v>
      </c>
      <c r="AF9" s="197">
        <v>0</v>
      </c>
      <c r="AG9" s="197">
        <v>0</v>
      </c>
      <c r="AH9" s="197">
        <v>0</v>
      </c>
      <c r="AI9" s="197">
        <v>55.75</v>
      </c>
      <c r="AJ9" s="197">
        <v>0</v>
      </c>
      <c r="AK9" s="197">
        <v>3.04</v>
      </c>
      <c r="AL9" s="197">
        <v>0</v>
      </c>
      <c r="AM9" s="197">
        <v>10.67</v>
      </c>
      <c r="AN9" s="197">
        <v>0</v>
      </c>
      <c r="AO9" s="197">
        <v>78.569999999999993</v>
      </c>
      <c r="AP9" s="197">
        <v>0</v>
      </c>
    </row>
    <row r="10" spans="1:42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114.37</v>
      </c>
      <c r="Z10" s="197">
        <v>0</v>
      </c>
      <c r="AA10" s="197">
        <v>0</v>
      </c>
      <c r="AB10" s="197">
        <v>0</v>
      </c>
      <c r="AC10" s="197">
        <v>2.08</v>
      </c>
      <c r="AD10" s="197">
        <v>0</v>
      </c>
      <c r="AE10" s="197">
        <v>0</v>
      </c>
      <c r="AF10" s="197">
        <v>0</v>
      </c>
      <c r="AG10" s="197">
        <v>0</v>
      </c>
      <c r="AH10" s="197">
        <v>0</v>
      </c>
      <c r="AI10" s="197">
        <v>55.75</v>
      </c>
      <c r="AJ10" s="197">
        <v>0</v>
      </c>
      <c r="AK10" s="197">
        <v>3.04</v>
      </c>
      <c r="AL10" s="197">
        <v>0</v>
      </c>
      <c r="AM10" s="197">
        <v>10.67</v>
      </c>
      <c r="AN10" s="197">
        <v>0</v>
      </c>
      <c r="AO10" s="197">
        <v>78.569999999999993</v>
      </c>
      <c r="AP10" s="197">
        <v>0</v>
      </c>
    </row>
    <row r="11" spans="1:42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114.37</v>
      </c>
      <c r="Z11" s="197">
        <v>0</v>
      </c>
      <c r="AA11" s="197">
        <v>0</v>
      </c>
      <c r="AB11" s="197">
        <v>0</v>
      </c>
      <c r="AC11" s="197">
        <v>2.08</v>
      </c>
      <c r="AD11" s="197">
        <v>0</v>
      </c>
      <c r="AE11" s="197">
        <v>0</v>
      </c>
      <c r="AF11" s="197">
        <v>0</v>
      </c>
      <c r="AG11" s="197">
        <v>0</v>
      </c>
      <c r="AH11" s="197">
        <v>0</v>
      </c>
      <c r="AI11" s="197">
        <v>55.75</v>
      </c>
      <c r="AJ11" s="197">
        <v>0</v>
      </c>
      <c r="AK11" s="197">
        <v>3.04</v>
      </c>
      <c r="AL11" s="197">
        <v>0</v>
      </c>
      <c r="AM11" s="197">
        <v>10.67</v>
      </c>
      <c r="AN11" s="197">
        <v>0</v>
      </c>
      <c r="AO11" s="197">
        <v>78.569999999999993</v>
      </c>
      <c r="AP11" s="197">
        <v>0</v>
      </c>
    </row>
    <row r="12" spans="1:42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114.37</v>
      </c>
      <c r="Z12" s="197">
        <v>0</v>
      </c>
      <c r="AA12" s="197">
        <v>0</v>
      </c>
      <c r="AB12" s="197">
        <v>0</v>
      </c>
      <c r="AC12" s="197">
        <v>2.08</v>
      </c>
      <c r="AD12" s="197">
        <v>0</v>
      </c>
      <c r="AE12" s="197">
        <v>0</v>
      </c>
      <c r="AF12" s="197">
        <v>0</v>
      </c>
      <c r="AG12" s="197">
        <v>0</v>
      </c>
      <c r="AH12" s="197">
        <v>0</v>
      </c>
      <c r="AI12" s="197">
        <v>55.75</v>
      </c>
      <c r="AJ12" s="197">
        <v>0</v>
      </c>
      <c r="AK12" s="197">
        <v>3.04</v>
      </c>
      <c r="AL12" s="197">
        <v>0</v>
      </c>
      <c r="AM12" s="197">
        <v>10.67</v>
      </c>
      <c r="AN12" s="197">
        <v>0</v>
      </c>
      <c r="AO12" s="197">
        <v>78.569999999999993</v>
      </c>
      <c r="AP12" s="197">
        <v>0</v>
      </c>
    </row>
    <row r="13" spans="1:42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114.37</v>
      </c>
      <c r="Z13" s="197">
        <v>0</v>
      </c>
      <c r="AA13" s="197">
        <v>0</v>
      </c>
      <c r="AB13" s="197">
        <v>0</v>
      </c>
      <c r="AC13" s="197">
        <v>2.08</v>
      </c>
      <c r="AD13" s="197">
        <v>0</v>
      </c>
      <c r="AE13" s="197">
        <v>0</v>
      </c>
      <c r="AF13" s="197">
        <v>0</v>
      </c>
      <c r="AG13" s="197">
        <v>0</v>
      </c>
      <c r="AH13" s="197">
        <v>0</v>
      </c>
      <c r="AI13" s="197">
        <v>55.75</v>
      </c>
      <c r="AJ13" s="197">
        <v>0</v>
      </c>
      <c r="AK13" s="197">
        <v>3.04</v>
      </c>
      <c r="AL13" s="197">
        <v>0</v>
      </c>
      <c r="AM13" s="197">
        <v>10.67</v>
      </c>
      <c r="AN13" s="197">
        <v>0</v>
      </c>
      <c r="AO13" s="197">
        <v>78.569999999999993</v>
      </c>
      <c r="AP13" s="197">
        <v>0</v>
      </c>
    </row>
    <row r="14" spans="1:42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114.37</v>
      </c>
      <c r="Z14" s="197">
        <v>0</v>
      </c>
      <c r="AA14" s="197">
        <v>0</v>
      </c>
      <c r="AB14" s="197">
        <v>0</v>
      </c>
      <c r="AC14" s="197">
        <v>2.08</v>
      </c>
      <c r="AD14" s="197">
        <v>0</v>
      </c>
      <c r="AE14" s="197">
        <v>0</v>
      </c>
      <c r="AF14" s="197">
        <v>0</v>
      </c>
      <c r="AG14" s="197">
        <v>0</v>
      </c>
      <c r="AH14" s="197">
        <v>0</v>
      </c>
      <c r="AI14" s="197">
        <v>55.75</v>
      </c>
      <c r="AJ14" s="197">
        <v>0</v>
      </c>
      <c r="AK14" s="197">
        <v>3.04</v>
      </c>
      <c r="AL14" s="197">
        <v>0</v>
      </c>
      <c r="AM14" s="197">
        <v>10.67</v>
      </c>
      <c r="AN14" s="197">
        <v>0</v>
      </c>
      <c r="AO14" s="197">
        <v>78.569999999999993</v>
      </c>
      <c r="AP14" s="197">
        <v>0</v>
      </c>
    </row>
    <row r="15" spans="1:42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114.37</v>
      </c>
      <c r="Z15" s="197">
        <v>0</v>
      </c>
      <c r="AA15" s="197">
        <v>0</v>
      </c>
      <c r="AB15" s="197">
        <v>0</v>
      </c>
      <c r="AC15" s="197">
        <v>2.08</v>
      </c>
      <c r="AD15" s="197">
        <v>0</v>
      </c>
      <c r="AE15" s="197">
        <v>0</v>
      </c>
      <c r="AF15" s="197">
        <v>0</v>
      </c>
      <c r="AG15" s="197">
        <v>0</v>
      </c>
      <c r="AH15" s="197">
        <v>0</v>
      </c>
      <c r="AI15" s="197">
        <v>55.75</v>
      </c>
      <c r="AJ15" s="197">
        <v>0</v>
      </c>
      <c r="AK15" s="197">
        <v>3.04</v>
      </c>
      <c r="AL15" s="197">
        <v>0</v>
      </c>
      <c r="AM15" s="197">
        <v>10.67</v>
      </c>
      <c r="AN15" s="197">
        <v>0</v>
      </c>
      <c r="AO15" s="197">
        <v>78.569999999999993</v>
      </c>
      <c r="AP15" s="197">
        <v>0</v>
      </c>
    </row>
    <row r="16" spans="1:42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114.37</v>
      </c>
      <c r="Z16" s="197">
        <v>0</v>
      </c>
      <c r="AA16" s="197">
        <v>0</v>
      </c>
      <c r="AB16" s="197">
        <v>0</v>
      </c>
      <c r="AC16" s="197">
        <v>2.08</v>
      </c>
      <c r="AD16" s="197">
        <v>0</v>
      </c>
      <c r="AE16" s="197">
        <v>0</v>
      </c>
      <c r="AF16" s="197">
        <v>0</v>
      </c>
      <c r="AG16" s="197">
        <v>0</v>
      </c>
      <c r="AH16" s="197">
        <v>0</v>
      </c>
      <c r="AI16" s="197">
        <v>55.75</v>
      </c>
      <c r="AJ16" s="197">
        <v>0</v>
      </c>
      <c r="AK16" s="197">
        <v>3.04</v>
      </c>
      <c r="AL16" s="197">
        <v>0</v>
      </c>
      <c r="AM16" s="197">
        <v>10.67</v>
      </c>
      <c r="AN16" s="197">
        <v>0</v>
      </c>
      <c r="AO16" s="197">
        <v>78.569999999999993</v>
      </c>
      <c r="AP16" s="197">
        <v>0</v>
      </c>
    </row>
    <row r="17" spans="1:42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114.37</v>
      </c>
      <c r="Z17" s="197">
        <v>0</v>
      </c>
      <c r="AA17" s="197">
        <v>0</v>
      </c>
      <c r="AB17" s="197">
        <v>0</v>
      </c>
      <c r="AC17" s="197">
        <v>2.08</v>
      </c>
      <c r="AD17" s="197">
        <v>0</v>
      </c>
      <c r="AE17" s="197">
        <v>0</v>
      </c>
      <c r="AF17" s="197">
        <v>0</v>
      </c>
      <c r="AG17" s="197">
        <v>0</v>
      </c>
      <c r="AH17" s="197">
        <v>0</v>
      </c>
      <c r="AI17" s="197">
        <v>55.75</v>
      </c>
      <c r="AJ17" s="197">
        <v>0</v>
      </c>
      <c r="AK17" s="197">
        <v>3.04</v>
      </c>
      <c r="AL17" s="197">
        <v>0</v>
      </c>
      <c r="AM17" s="197">
        <v>10.67</v>
      </c>
      <c r="AN17" s="197">
        <v>0</v>
      </c>
      <c r="AO17" s="197">
        <v>78.569999999999993</v>
      </c>
      <c r="AP17" s="197">
        <v>0</v>
      </c>
    </row>
    <row r="18" spans="1:42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114.37</v>
      </c>
      <c r="Z18" s="197">
        <v>0</v>
      </c>
      <c r="AA18" s="197">
        <v>0</v>
      </c>
      <c r="AB18" s="197">
        <v>0</v>
      </c>
      <c r="AC18" s="197">
        <v>2.08</v>
      </c>
      <c r="AD18" s="197">
        <v>0</v>
      </c>
      <c r="AE18" s="197">
        <v>0</v>
      </c>
      <c r="AF18" s="197">
        <v>0</v>
      </c>
      <c r="AG18" s="197">
        <v>0</v>
      </c>
      <c r="AH18" s="197">
        <v>0</v>
      </c>
      <c r="AI18" s="197">
        <v>55.75</v>
      </c>
      <c r="AJ18" s="197">
        <v>0</v>
      </c>
      <c r="AK18" s="197">
        <v>3.04</v>
      </c>
      <c r="AL18" s="197">
        <v>0</v>
      </c>
      <c r="AM18" s="197">
        <v>10.67</v>
      </c>
      <c r="AN18" s="197">
        <v>0</v>
      </c>
      <c r="AO18" s="197">
        <v>78.569999999999993</v>
      </c>
      <c r="AP18" s="197">
        <v>0</v>
      </c>
    </row>
    <row r="19" spans="1:42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114.37</v>
      </c>
      <c r="Z19" s="197">
        <v>0</v>
      </c>
      <c r="AA19" s="197">
        <v>0</v>
      </c>
      <c r="AB19" s="197">
        <v>0</v>
      </c>
      <c r="AC19" s="197">
        <v>2.08</v>
      </c>
      <c r="AD19" s="197">
        <v>0</v>
      </c>
      <c r="AE19" s="197">
        <v>0</v>
      </c>
      <c r="AF19" s="197">
        <v>0</v>
      </c>
      <c r="AG19" s="197">
        <v>0</v>
      </c>
      <c r="AH19" s="197">
        <v>0</v>
      </c>
      <c r="AI19" s="197">
        <v>55.75</v>
      </c>
      <c r="AJ19" s="197">
        <v>0</v>
      </c>
      <c r="AK19" s="197">
        <v>3.04</v>
      </c>
      <c r="AL19" s="197">
        <v>0</v>
      </c>
      <c r="AM19" s="197">
        <v>10.67</v>
      </c>
      <c r="AN19" s="197">
        <v>0</v>
      </c>
      <c r="AO19" s="197">
        <v>78.569999999999993</v>
      </c>
      <c r="AP19" s="197">
        <v>0</v>
      </c>
    </row>
    <row r="20" spans="1:42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114.37</v>
      </c>
      <c r="Z20" s="197">
        <v>0</v>
      </c>
      <c r="AA20" s="197">
        <v>0</v>
      </c>
      <c r="AB20" s="197">
        <v>0</v>
      </c>
      <c r="AC20" s="197">
        <v>2.08</v>
      </c>
      <c r="AD20" s="197">
        <v>0</v>
      </c>
      <c r="AE20" s="197">
        <v>0</v>
      </c>
      <c r="AF20" s="197">
        <v>0</v>
      </c>
      <c r="AG20" s="197">
        <v>0</v>
      </c>
      <c r="AH20" s="197">
        <v>0</v>
      </c>
      <c r="AI20" s="197">
        <v>55.75</v>
      </c>
      <c r="AJ20" s="197">
        <v>0</v>
      </c>
      <c r="AK20" s="197">
        <v>3.04</v>
      </c>
      <c r="AL20" s="197">
        <v>0</v>
      </c>
      <c r="AM20" s="197">
        <v>10.67</v>
      </c>
      <c r="AN20" s="197">
        <v>0</v>
      </c>
      <c r="AO20" s="197">
        <v>78.569999999999993</v>
      </c>
      <c r="AP20" s="197">
        <v>0</v>
      </c>
    </row>
    <row r="21" spans="1:42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114.37</v>
      </c>
      <c r="Z21" s="197">
        <v>0</v>
      </c>
      <c r="AA21" s="197">
        <v>0</v>
      </c>
      <c r="AB21" s="197">
        <v>0</v>
      </c>
      <c r="AC21" s="197">
        <v>2.08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55.75</v>
      </c>
      <c r="AJ21" s="197">
        <v>0</v>
      </c>
      <c r="AK21" s="197">
        <v>3.04</v>
      </c>
      <c r="AL21" s="197">
        <v>0</v>
      </c>
      <c r="AM21" s="197">
        <v>10.67</v>
      </c>
      <c r="AN21" s="197">
        <v>0</v>
      </c>
      <c r="AO21" s="197">
        <v>78.569999999999993</v>
      </c>
      <c r="AP21" s="197">
        <v>0</v>
      </c>
    </row>
    <row r="22" spans="1:42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114.37</v>
      </c>
      <c r="Z22" s="197">
        <v>0</v>
      </c>
      <c r="AA22" s="197">
        <v>0</v>
      </c>
      <c r="AB22" s="197">
        <v>0</v>
      </c>
      <c r="AC22" s="197">
        <v>2.08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55.75</v>
      </c>
      <c r="AJ22" s="197">
        <v>0</v>
      </c>
      <c r="AK22" s="197">
        <v>3.04</v>
      </c>
      <c r="AL22" s="197">
        <v>0</v>
      </c>
      <c r="AM22" s="197">
        <v>10.67</v>
      </c>
      <c r="AN22" s="197">
        <v>0</v>
      </c>
      <c r="AO22" s="197">
        <v>78.569999999999993</v>
      </c>
      <c r="AP22" s="197">
        <v>0</v>
      </c>
    </row>
    <row r="23" spans="1:42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114.37</v>
      </c>
      <c r="Z23" s="197">
        <v>0</v>
      </c>
      <c r="AA23" s="197">
        <v>0</v>
      </c>
      <c r="AB23" s="197">
        <v>0</v>
      </c>
      <c r="AC23" s="197">
        <v>2.08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55.75</v>
      </c>
      <c r="AJ23" s="197">
        <v>0</v>
      </c>
      <c r="AK23" s="197">
        <v>3.04</v>
      </c>
      <c r="AL23" s="197">
        <v>0</v>
      </c>
      <c r="AM23" s="197">
        <v>10.67</v>
      </c>
      <c r="AN23" s="197">
        <v>0</v>
      </c>
      <c r="AO23" s="197">
        <v>78.569999999999993</v>
      </c>
      <c r="AP23" s="197">
        <v>0</v>
      </c>
    </row>
    <row r="24" spans="1:42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114.37</v>
      </c>
      <c r="Z24" s="197">
        <v>0</v>
      </c>
      <c r="AA24" s="197">
        <v>0</v>
      </c>
      <c r="AB24" s="197">
        <v>0</v>
      </c>
      <c r="AC24" s="197">
        <v>2.08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55.75</v>
      </c>
      <c r="AJ24" s="197">
        <v>0</v>
      </c>
      <c r="AK24" s="197">
        <v>3.04</v>
      </c>
      <c r="AL24" s="197">
        <v>0</v>
      </c>
      <c r="AM24" s="197">
        <v>10.67</v>
      </c>
      <c r="AN24" s="197">
        <v>0</v>
      </c>
      <c r="AO24" s="197">
        <v>78.569999999999993</v>
      </c>
      <c r="AP24" s="197">
        <v>0</v>
      </c>
    </row>
    <row r="25" spans="1:42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114.37</v>
      </c>
      <c r="Z25" s="197">
        <v>0</v>
      </c>
      <c r="AA25" s="197">
        <v>0</v>
      </c>
      <c r="AB25" s="197">
        <v>0</v>
      </c>
      <c r="AC25" s="197">
        <v>2.08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55.75</v>
      </c>
      <c r="AJ25" s="197">
        <v>0</v>
      </c>
      <c r="AK25" s="197">
        <v>3.04</v>
      </c>
      <c r="AL25" s="197">
        <v>0</v>
      </c>
      <c r="AM25" s="197">
        <v>10.67</v>
      </c>
      <c r="AN25" s="197">
        <v>0</v>
      </c>
      <c r="AO25" s="197">
        <v>78.569999999999993</v>
      </c>
      <c r="AP25" s="197">
        <v>0</v>
      </c>
    </row>
    <row r="26" spans="1:42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114.37</v>
      </c>
      <c r="Z26" s="197">
        <v>0</v>
      </c>
      <c r="AA26" s="197">
        <v>0</v>
      </c>
      <c r="AB26" s="197">
        <v>0</v>
      </c>
      <c r="AC26" s="197">
        <v>2.16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55.75</v>
      </c>
      <c r="AJ26" s="197">
        <v>0</v>
      </c>
      <c r="AK26" s="197">
        <v>3.04</v>
      </c>
      <c r="AL26" s="197">
        <v>0</v>
      </c>
      <c r="AM26" s="197">
        <v>10.67</v>
      </c>
      <c r="AN26" s="197">
        <v>0</v>
      </c>
      <c r="AO26" s="197">
        <v>78.569999999999993</v>
      </c>
      <c r="AP26" s="197">
        <v>0</v>
      </c>
    </row>
    <row r="27" spans="1:42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114.37</v>
      </c>
      <c r="Z27" s="197">
        <v>0</v>
      </c>
      <c r="AA27" s="197">
        <v>0</v>
      </c>
      <c r="AB27" s="197">
        <v>0</v>
      </c>
      <c r="AC27" s="197">
        <v>2.16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55.75</v>
      </c>
      <c r="AJ27" s="197">
        <v>0</v>
      </c>
      <c r="AK27" s="197">
        <v>3.04</v>
      </c>
      <c r="AL27" s="197">
        <v>0</v>
      </c>
      <c r="AM27" s="197">
        <v>10.67</v>
      </c>
      <c r="AN27" s="197">
        <v>0</v>
      </c>
      <c r="AO27" s="197">
        <v>78.569999999999993</v>
      </c>
      <c r="AP27" s="197">
        <v>0</v>
      </c>
    </row>
    <row r="28" spans="1:42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114.37</v>
      </c>
      <c r="Z28" s="197">
        <v>0</v>
      </c>
      <c r="AA28" s="197">
        <v>0</v>
      </c>
      <c r="AB28" s="197">
        <v>0</v>
      </c>
      <c r="AC28" s="197">
        <v>2.16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55.75</v>
      </c>
      <c r="AJ28" s="197">
        <v>0</v>
      </c>
      <c r="AK28" s="197">
        <v>3.04</v>
      </c>
      <c r="AL28" s="197">
        <v>0</v>
      </c>
      <c r="AM28" s="197">
        <v>10.67</v>
      </c>
      <c r="AN28" s="197">
        <v>0</v>
      </c>
      <c r="AO28" s="197">
        <v>78.569999999999993</v>
      </c>
      <c r="AP28" s="197">
        <v>0</v>
      </c>
    </row>
    <row r="29" spans="1:42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114.37</v>
      </c>
      <c r="Z29" s="197">
        <v>0</v>
      </c>
      <c r="AA29" s="197">
        <v>0</v>
      </c>
      <c r="AB29" s="197">
        <v>0</v>
      </c>
      <c r="AC29" s="197">
        <v>2.16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55.75</v>
      </c>
      <c r="AJ29" s="197">
        <v>0</v>
      </c>
      <c r="AK29" s="197">
        <v>3.04</v>
      </c>
      <c r="AL29" s="197">
        <v>0</v>
      </c>
      <c r="AM29" s="197">
        <v>10.67</v>
      </c>
      <c r="AN29" s="197">
        <v>0</v>
      </c>
      <c r="AO29" s="197">
        <v>78.569999999999993</v>
      </c>
      <c r="AP29" s="197">
        <v>0</v>
      </c>
    </row>
    <row r="30" spans="1:42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114.37</v>
      </c>
      <c r="Z30" s="197">
        <v>0</v>
      </c>
      <c r="AA30" s="197">
        <v>0</v>
      </c>
      <c r="AB30" s="197">
        <v>0</v>
      </c>
      <c r="AC30" s="197">
        <v>2.16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55.75</v>
      </c>
      <c r="AJ30" s="197">
        <v>0</v>
      </c>
      <c r="AK30" s="197">
        <v>3.04</v>
      </c>
      <c r="AL30" s="197">
        <v>0</v>
      </c>
      <c r="AM30" s="197">
        <v>10.67</v>
      </c>
      <c r="AN30" s="197">
        <v>0</v>
      </c>
      <c r="AO30" s="197">
        <v>78.569999999999993</v>
      </c>
      <c r="AP30" s="197">
        <v>0</v>
      </c>
    </row>
    <row r="31" spans="1:42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114.37</v>
      </c>
      <c r="Z31" s="197">
        <v>0</v>
      </c>
      <c r="AA31" s="197">
        <v>0</v>
      </c>
      <c r="AB31" s="197">
        <v>0</v>
      </c>
      <c r="AC31" s="197">
        <v>2.16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55.75</v>
      </c>
      <c r="AJ31" s="197">
        <v>0</v>
      </c>
      <c r="AK31" s="197">
        <v>3.5</v>
      </c>
      <c r="AL31" s="197">
        <v>0</v>
      </c>
      <c r="AM31" s="197">
        <v>10.67</v>
      </c>
      <c r="AN31" s="197">
        <v>0</v>
      </c>
      <c r="AO31" s="197">
        <v>78.569999999999993</v>
      </c>
      <c r="AP31" s="197">
        <v>0</v>
      </c>
    </row>
    <row r="32" spans="1:42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114.37</v>
      </c>
      <c r="Z32" s="197">
        <v>0</v>
      </c>
      <c r="AA32" s="197">
        <v>0</v>
      </c>
      <c r="AB32" s="197">
        <v>0</v>
      </c>
      <c r="AC32" s="197">
        <v>2.16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55.75</v>
      </c>
      <c r="AJ32" s="197">
        <v>0</v>
      </c>
      <c r="AK32" s="197">
        <v>3.04</v>
      </c>
      <c r="AL32" s="197">
        <v>0</v>
      </c>
      <c r="AM32" s="197">
        <v>10.67</v>
      </c>
      <c r="AN32" s="197">
        <v>0</v>
      </c>
      <c r="AO32" s="197">
        <v>78.569999999999993</v>
      </c>
      <c r="AP32" s="197">
        <v>0</v>
      </c>
    </row>
    <row r="33" spans="1:42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114.37</v>
      </c>
      <c r="Z33" s="197">
        <v>0</v>
      </c>
      <c r="AA33" s="197">
        <v>0</v>
      </c>
      <c r="AB33" s="197">
        <v>0</v>
      </c>
      <c r="AC33" s="197">
        <v>2.16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55.75</v>
      </c>
      <c r="AJ33" s="197">
        <v>0</v>
      </c>
      <c r="AK33" s="197">
        <v>3.22</v>
      </c>
      <c r="AL33" s="197">
        <v>0</v>
      </c>
      <c r="AM33" s="197">
        <v>10.67</v>
      </c>
      <c r="AN33" s="197">
        <v>0</v>
      </c>
      <c r="AO33" s="197">
        <v>78.569999999999993</v>
      </c>
      <c r="AP33" s="197">
        <v>0</v>
      </c>
    </row>
    <row r="34" spans="1:42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114.37</v>
      </c>
      <c r="Z34" s="197">
        <v>0</v>
      </c>
      <c r="AA34" s="197">
        <v>0</v>
      </c>
      <c r="AB34" s="197">
        <v>0</v>
      </c>
      <c r="AC34" s="197">
        <v>2.16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55.75</v>
      </c>
      <c r="AJ34" s="197">
        <v>0</v>
      </c>
      <c r="AK34" s="197">
        <v>3.31</v>
      </c>
      <c r="AL34" s="197">
        <v>0</v>
      </c>
      <c r="AM34" s="197">
        <v>10.67</v>
      </c>
      <c r="AN34" s="197">
        <v>0</v>
      </c>
      <c r="AO34" s="197">
        <v>78.569999999999993</v>
      </c>
      <c r="AP34" s="197">
        <v>0</v>
      </c>
    </row>
    <row r="35" spans="1:42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114.37</v>
      </c>
      <c r="Z35" s="197">
        <v>0</v>
      </c>
      <c r="AA35" s="197">
        <v>0</v>
      </c>
      <c r="AB35" s="197">
        <v>0</v>
      </c>
      <c r="AC35" s="197">
        <v>2.21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55.75</v>
      </c>
      <c r="AJ35" s="197">
        <v>0</v>
      </c>
      <c r="AK35" s="197">
        <v>8.0399999999999991</v>
      </c>
      <c r="AL35" s="197">
        <v>0</v>
      </c>
      <c r="AM35" s="197">
        <v>10.67</v>
      </c>
      <c r="AN35" s="197">
        <v>0</v>
      </c>
      <c r="AO35" s="197">
        <v>80.510000000000005</v>
      </c>
      <c r="AP35" s="197">
        <v>0</v>
      </c>
    </row>
    <row r="36" spans="1:42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114.37</v>
      </c>
      <c r="Z36" s="197">
        <v>0</v>
      </c>
      <c r="AA36" s="197">
        <v>0</v>
      </c>
      <c r="AB36" s="197">
        <v>0</v>
      </c>
      <c r="AC36" s="197">
        <v>2.21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55.75</v>
      </c>
      <c r="AJ36" s="197">
        <v>0</v>
      </c>
      <c r="AK36" s="197">
        <v>8.0399999999999991</v>
      </c>
      <c r="AL36" s="197">
        <v>0</v>
      </c>
      <c r="AM36" s="197">
        <v>10.67</v>
      </c>
      <c r="AN36" s="197">
        <v>0</v>
      </c>
      <c r="AO36" s="197">
        <v>80.510000000000005</v>
      </c>
      <c r="AP36" s="197">
        <v>0</v>
      </c>
    </row>
    <row r="37" spans="1:42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114.37</v>
      </c>
      <c r="Z37" s="197">
        <v>0</v>
      </c>
      <c r="AA37" s="197">
        <v>0</v>
      </c>
      <c r="AB37" s="197">
        <v>0</v>
      </c>
      <c r="AC37" s="197">
        <v>2.21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55.75</v>
      </c>
      <c r="AJ37" s="197">
        <v>0</v>
      </c>
      <c r="AK37" s="197">
        <v>8.26</v>
      </c>
      <c r="AL37" s="197">
        <v>0</v>
      </c>
      <c r="AM37" s="197">
        <v>10.67</v>
      </c>
      <c r="AN37" s="197">
        <v>0</v>
      </c>
      <c r="AO37" s="197">
        <v>80.510000000000005</v>
      </c>
      <c r="AP37" s="197">
        <v>0</v>
      </c>
    </row>
    <row r="38" spans="1:42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114.37</v>
      </c>
      <c r="Z38" s="197">
        <v>0</v>
      </c>
      <c r="AA38" s="197">
        <v>0</v>
      </c>
      <c r="AB38" s="197">
        <v>0</v>
      </c>
      <c r="AC38" s="197">
        <v>2.21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55.75</v>
      </c>
      <c r="AJ38" s="197">
        <v>0</v>
      </c>
      <c r="AK38" s="197">
        <v>8.0399999999999991</v>
      </c>
      <c r="AL38" s="197">
        <v>0</v>
      </c>
      <c r="AM38" s="197">
        <v>10.67</v>
      </c>
      <c r="AN38" s="197">
        <v>0</v>
      </c>
      <c r="AO38" s="197">
        <v>80.510000000000005</v>
      </c>
      <c r="AP38" s="197">
        <v>0</v>
      </c>
    </row>
    <row r="39" spans="1:42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114.37</v>
      </c>
      <c r="Z39" s="197">
        <v>0</v>
      </c>
      <c r="AA39" s="197">
        <v>0</v>
      </c>
      <c r="AB39" s="197">
        <v>0</v>
      </c>
      <c r="AC39" s="197">
        <v>2.21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55.75</v>
      </c>
      <c r="AJ39" s="197">
        <v>0</v>
      </c>
      <c r="AK39" s="197">
        <v>8.0399999999999991</v>
      </c>
      <c r="AL39" s="197">
        <v>0</v>
      </c>
      <c r="AM39" s="197">
        <v>10.67</v>
      </c>
      <c r="AN39" s="197">
        <v>0</v>
      </c>
      <c r="AO39" s="197">
        <v>80.510000000000005</v>
      </c>
      <c r="AP39" s="197">
        <v>0</v>
      </c>
    </row>
    <row r="40" spans="1:42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114.37</v>
      </c>
      <c r="Z40" s="197">
        <v>0</v>
      </c>
      <c r="AA40" s="197">
        <v>0</v>
      </c>
      <c r="AB40" s="197">
        <v>0</v>
      </c>
      <c r="AC40" s="197">
        <v>2.21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55.75</v>
      </c>
      <c r="AJ40" s="197">
        <v>0</v>
      </c>
      <c r="AK40" s="197">
        <v>8.0399999999999991</v>
      </c>
      <c r="AL40" s="197">
        <v>0</v>
      </c>
      <c r="AM40" s="197">
        <v>10.67</v>
      </c>
      <c r="AN40" s="197">
        <v>0</v>
      </c>
      <c r="AO40" s="197">
        <v>80.510000000000005</v>
      </c>
      <c r="AP40" s="197">
        <v>0</v>
      </c>
    </row>
    <row r="41" spans="1:42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114.37</v>
      </c>
      <c r="Z41" s="197">
        <v>0</v>
      </c>
      <c r="AA41" s="197">
        <v>0</v>
      </c>
      <c r="AB41" s="197">
        <v>0</v>
      </c>
      <c r="AC41" s="197">
        <v>2.21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55.75</v>
      </c>
      <c r="AJ41" s="197">
        <v>0</v>
      </c>
      <c r="AK41" s="197">
        <v>8.0399999999999991</v>
      </c>
      <c r="AL41" s="197">
        <v>0</v>
      </c>
      <c r="AM41" s="197">
        <v>10.67</v>
      </c>
      <c r="AN41" s="197">
        <v>0</v>
      </c>
      <c r="AO41" s="197">
        <v>80.510000000000005</v>
      </c>
      <c r="AP41" s="197">
        <v>0</v>
      </c>
    </row>
    <row r="42" spans="1:42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114.37</v>
      </c>
      <c r="Z42" s="197">
        <v>0</v>
      </c>
      <c r="AA42" s="197">
        <v>0</v>
      </c>
      <c r="AB42" s="197">
        <v>0</v>
      </c>
      <c r="AC42" s="197">
        <v>2.21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55.75</v>
      </c>
      <c r="AJ42" s="197">
        <v>0</v>
      </c>
      <c r="AK42" s="197">
        <v>8.0399999999999991</v>
      </c>
      <c r="AL42" s="197">
        <v>0</v>
      </c>
      <c r="AM42" s="197">
        <v>10.67</v>
      </c>
      <c r="AN42" s="197">
        <v>0</v>
      </c>
      <c r="AO42" s="197">
        <v>80.510000000000005</v>
      </c>
      <c r="AP42" s="197">
        <v>0</v>
      </c>
    </row>
    <row r="43" spans="1:42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114.37</v>
      </c>
      <c r="Z43" s="197">
        <v>0</v>
      </c>
      <c r="AA43" s="197">
        <v>0</v>
      </c>
      <c r="AB43" s="197">
        <v>0</v>
      </c>
      <c r="AC43" s="197">
        <v>2.21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55.75</v>
      </c>
      <c r="AJ43" s="197">
        <v>0</v>
      </c>
      <c r="AK43" s="197">
        <v>8.34</v>
      </c>
      <c r="AL43" s="197">
        <v>0</v>
      </c>
      <c r="AM43" s="197">
        <v>10.67</v>
      </c>
      <c r="AN43" s="197">
        <v>0</v>
      </c>
      <c r="AO43" s="197">
        <v>80.510000000000005</v>
      </c>
      <c r="AP43" s="197">
        <v>0</v>
      </c>
    </row>
    <row r="44" spans="1:42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114.37</v>
      </c>
      <c r="Z44" s="197">
        <v>0</v>
      </c>
      <c r="AA44" s="197">
        <v>0</v>
      </c>
      <c r="AB44" s="197">
        <v>0</v>
      </c>
      <c r="AC44" s="197">
        <v>2.21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55.75</v>
      </c>
      <c r="AJ44" s="197">
        <v>0</v>
      </c>
      <c r="AK44" s="197">
        <v>8.0399999999999991</v>
      </c>
      <c r="AL44" s="197">
        <v>0</v>
      </c>
      <c r="AM44" s="197">
        <v>10.67</v>
      </c>
      <c r="AN44" s="197">
        <v>0</v>
      </c>
      <c r="AO44" s="197">
        <v>80.510000000000005</v>
      </c>
      <c r="AP44" s="197">
        <v>0</v>
      </c>
    </row>
    <row r="45" spans="1:42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114.37</v>
      </c>
      <c r="Z45" s="197">
        <v>0</v>
      </c>
      <c r="AA45" s="197">
        <v>0</v>
      </c>
      <c r="AB45" s="197">
        <v>0</v>
      </c>
      <c r="AC45" s="197">
        <v>2.21</v>
      </c>
      <c r="AD45" s="197">
        <v>0</v>
      </c>
      <c r="AE45" s="197">
        <v>0</v>
      </c>
      <c r="AF45" s="197">
        <v>0</v>
      </c>
      <c r="AG45" s="197">
        <v>0.92</v>
      </c>
      <c r="AH45" s="197">
        <v>0</v>
      </c>
      <c r="AI45" s="197">
        <v>55.75</v>
      </c>
      <c r="AJ45" s="197">
        <v>0</v>
      </c>
      <c r="AK45" s="197">
        <v>8.0399999999999991</v>
      </c>
      <c r="AL45" s="197">
        <v>0</v>
      </c>
      <c r="AM45" s="197">
        <v>10.67</v>
      </c>
      <c r="AN45" s="197">
        <v>0</v>
      </c>
      <c r="AO45" s="197">
        <v>80.510000000000005</v>
      </c>
      <c r="AP45" s="197">
        <v>0</v>
      </c>
    </row>
    <row r="46" spans="1:42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114.37</v>
      </c>
      <c r="Z46" s="197">
        <v>0</v>
      </c>
      <c r="AA46" s="197">
        <v>0</v>
      </c>
      <c r="AB46" s="197">
        <v>0</v>
      </c>
      <c r="AC46" s="197">
        <v>2.21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55.75</v>
      </c>
      <c r="AJ46" s="197">
        <v>0</v>
      </c>
      <c r="AK46" s="197">
        <v>8.0399999999999991</v>
      </c>
      <c r="AL46" s="197">
        <v>0</v>
      </c>
      <c r="AM46" s="197">
        <v>10.67</v>
      </c>
      <c r="AN46" s="197">
        <v>0</v>
      </c>
      <c r="AO46" s="197">
        <v>80.510000000000005</v>
      </c>
      <c r="AP46" s="197">
        <v>0</v>
      </c>
    </row>
    <row r="47" spans="1:42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114.37</v>
      </c>
      <c r="Z47" s="197">
        <v>0</v>
      </c>
      <c r="AA47" s="197">
        <v>0</v>
      </c>
      <c r="AB47" s="197">
        <v>0</v>
      </c>
      <c r="AC47" s="197">
        <v>2.21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55.75</v>
      </c>
      <c r="AJ47" s="197">
        <v>0</v>
      </c>
      <c r="AK47" s="197">
        <v>3.31</v>
      </c>
      <c r="AL47" s="197">
        <v>0</v>
      </c>
      <c r="AM47" s="197">
        <v>10.67</v>
      </c>
      <c r="AN47" s="197">
        <v>0</v>
      </c>
      <c r="AO47" s="197">
        <v>80.510000000000005</v>
      </c>
      <c r="AP47" s="197">
        <v>0</v>
      </c>
    </row>
    <row r="48" spans="1:42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114.37</v>
      </c>
      <c r="Z48" s="197">
        <v>0</v>
      </c>
      <c r="AA48" s="197">
        <v>0</v>
      </c>
      <c r="AB48" s="197">
        <v>0</v>
      </c>
      <c r="AC48" s="197">
        <v>2.21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55.75</v>
      </c>
      <c r="AJ48" s="197">
        <v>0</v>
      </c>
      <c r="AK48" s="197">
        <v>3.31</v>
      </c>
      <c r="AL48" s="197">
        <v>0</v>
      </c>
      <c r="AM48" s="197">
        <v>10.67</v>
      </c>
      <c r="AN48" s="197">
        <v>0</v>
      </c>
      <c r="AO48" s="197">
        <v>80.510000000000005</v>
      </c>
      <c r="AP48" s="197">
        <v>0</v>
      </c>
    </row>
    <row r="49" spans="1:42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114.37</v>
      </c>
      <c r="Z49" s="197">
        <v>0</v>
      </c>
      <c r="AA49" s="197">
        <v>0</v>
      </c>
      <c r="AB49" s="197">
        <v>0</v>
      </c>
      <c r="AC49" s="197">
        <v>2.21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55.75</v>
      </c>
      <c r="AJ49" s="197">
        <v>0</v>
      </c>
      <c r="AK49" s="197">
        <v>3.59</v>
      </c>
      <c r="AL49" s="197">
        <v>0</v>
      </c>
      <c r="AM49" s="197">
        <v>10.67</v>
      </c>
      <c r="AN49" s="197">
        <v>0</v>
      </c>
      <c r="AO49" s="197">
        <v>80.510000000000005</v>
      </c>
      <c r="AP49" s="197">
        <v>0</v>
      </c>
    </row>
    <row r="50" spans="1:42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114.37</v>
      </c>
      <c r="Z50" s="197">
        <v>0</v>
      </c>
      <c r="AA50" s="197">
        <v>0</v>
      </c>
      <c r="AB50" s="197">
        <v>0</v>
      </c>
      <c r="AC50" s="197">
        <v>2.21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55.75</v>
      </c>
      <c r="AJ50" s="197">
        <v>0</v>
      </c>
      <c r="AK50" s="197">
        <v>3.04</v>
      </c>
      <c r="AL50" s="197">
        <v>0</v>
      </c>
      <c r="AM50" s="197">
        <v>10.67</v>
      </c>
      <c r="AN50" s="197">
        <v>0</v>
      </c>
      <c r="AO50" s="197">
        <v>80.510000000000005</v>
      </c>
      <c r="AP50" s="197">
        <v>0</v>
      </c>
    </row>
    <row r="51" spans="1:42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114.37</v>
      </c>
      <c r="Z51" s="197">
        <v>0</v>
      </c>
      <c r="AA51" s="197">
        <v>0</v>
      </c>
      <c r="AB51" s="197">
        <v>0</v>
      </c>
      <c r="AC51" s="197">
        <v>2.21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54.54</v>
      </c>
      <c r="AJ51" s="197">
        <v>0</v>
      </c>
      <c r="AK51" s="197">
        <v>3.22</v>
      </c>
      <c r="AL51" s="197">
        <v>0</v>
      </c>
      <c r="AM51" s="197">
        <v>10.67</v>
      </c>
      <c r="AN51" s="197">
        <v>0</v>
      </c>
      <c r="AO51" s="197">
        <v>80.510000000000005</v>
      </c>
      <c r="AP51" s="197">
        <v>0</v>
      </c>
    </row>
    <row r="52" spans="1:42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114.37</v>
      </c>
      <c r="Z52" s="197">
        <v>0</v>
      </c>
      <c r="AA52" s="197">
        <v>0</v>
      </c>
      <c r="AB52" s="197">
        <v>0</v>
      </c>
      <c r="AC52" s="197">
        <v>2.21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54.54</v>
      </c>
      <c r="AJ52" s="197">
        <v>0</v>
      </c>
      <c r="AK52" s="197">
        <v>3.22</v>
      </c>
      <c r="AL52" s="197">
        <v>0</v>
      </c>
      <c r="AM52" s="197">
        <v>10.67</v>
      </c>
      <c r="AN52" s="197">
        <v>0</v>
      </c>
      <c r="AO52" s="197">
        <v>80.510000000000005</v>
      </c>
      <c r="AP52" s="197">
        <v>0</v>
      </c>
    </row>
    <row r="53" spans="1:42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114.37</v>
      </c>
      <c r="Z53" s="197">
        <v>0</v>
      </c>
      <c r="AA53" s="197">
        <v>0</v>
      </c>
      <c r="AB53" s="197">
        <v>0</v>
      </c>
      <c r="AC53" s="197">
        <v>2.21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54.54</v>
      </c>
      <c r="AJ53" s="197">
        <v>0</v>
      </c>
      <c r="AK53" s="197">
        <v>3.13</v>
      </c>
      <c r="AL53" s="197">
        <v>0</v>
      </c>
      <c r="AM53" s="197">
        <v>10.67</v>
      </c>
      <c r="AN53" s="197">
        <v>0</v>
      </c>
      <c r="AO53" s="197">
        <v>80.510000000000005</v>
      </c>
      <c r="AP53" s="197">
        <v>0</v>
      </c>
    </row>
    <row r="54" spans="1:42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114.37</v>
      </c>
      <c r="Z54" s="197">
        <v>0</v>
      </c>
      <c r="AA54" s="197">
        <v>0</v>
      </c>
      <c r="AB54" s="197">
        <v>0</v>
      </c>
      <c r="AC54" s="197">
        <v>2.21</v>
      </c>
      <c r="AD54" s="197">
        <v>0</v>
      </c>
      <c r="AE54" s="197">
        <v>0</v>
      </c>
      <c r="AF54" s="197">
        <v>0</v>
      </c>
      <c r="AG54" s="197">
        <v>0</v>
      </c>
      <c r="AH54" s="197">
        <v>0</v>
      </c>
      <c r="AI54" s="197">
        <v>54.54</v>
      </c>
      <c r="AJ54" s="197">
        <v>0</v>
      </c>
      <c r="AK54" s="197">
        <v>3.04</v>
      </c>
      <c r="AL54" s="197">
        <v>0</v>
      </c>
      <c r="AM54" s="197">
        <v>10.67</v>
      </c>
      <c r="AN54" s="197">
        <v>0</v>
      </c>
      <c r="AO54" s="197">
        <v>80.510000000000005</v>
      </c>
      <c r="AP54" s="197">
        <v>0</v>
      </c>
    </row>
    <row r="55" spans="1:42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114.37</v>
      </c>
      <c r="Z55" s="197">
        <v>0</v>
      </c>
      <c r="AA55" s="197">
        <v>0</v>
      </c>
      <c r="AB55" s="197">
        <v>0</v>
      </c>
      <c r="AC55" s="197">
        <v>2.21</v>
      </c>
      <c r="AD55" s="197">
        <v>0</v>
      </c>
      <c r="AE55" s="197">
        <v>0</v>
      </c>
      <c r="AF55" s="197">
        <v>0</v>
      </c>
      <c r="AG55" s="197">
        <v>0</v>
      </c>
      <c r="AH55" s="197">
        <v>0</v>
      </c>
      <c r="AI55" s="197">
        <v>54.54</v>
      </c>
      <c r="AJ55" s="197">
        <v>0</v>
      </c>
      <c r="AK55" s="197">
        <v>3.22</v>
      </c>
      <c r="AL55" s="197">
        <v>0</v>
      </c>
      <c r="AM55" s="197">
        <v>10.67</v>
      </c>
      <c r="AN55" s="197">
        <v>0</v>
      </c>
      <c r="AO55" s="197">
        <v>80.510000000000005</v>
      </c>
      <c r="AP55" s="197">
        <v>0</v>
      </c>
    </row>
    <row r="56" spans="1:42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114.37</v>
      </c>
      <c r="Z56" s="197">
        <v>0</v>
      </c>
      <c r="AA56" s="197">
        <v>0</v>
      </c>
      <c r="AB56" s="197">
        <v>0</v>
      </c>
      <c r="AC56" s="197">
        <v>2.21</v>
      </c>
      <c r="AD56" s="197">
        <v>0</v>
      </c>
      <c r="AE56" s="197">
        <v>0</v>
      </c>
      <c r="AF56" s="197">
        <v>0</v>
      </c>
      <c r="AG56" s="197">
        <v>0</v>
      </c>
      <c r="AH56" s="197">
        <v>0</v>
      </c>
      <c r="AI56" s="197">
        <v>54.54</v>
      </c>
      <c r="AJ56" s="197">
        <v>0</v>
      </c>
      <c r="AK56" s="197">
        <v>3.04</v>
      </c>
      <c r="AL56" s="197">
        <v>0</v>
      </c>
      <c r="AM56" s="197">
        <v>10.67</v>
      </c>
      <c r="AN56" s="197">
        <v>0</v>
      </c>
      <c r="AO56" s="197">
        <v>80.510000000000005</v>
      </c>
      <c r="AP56" s="197">
        <v>0</v>
      </c>
    </row>
    <row r="57" spans="1:42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114.37</v>
      </c>
      <c r="Z57" s="197">
        <v>0</v>
      </c>
      <c r="AA57" s="197">
        <v>0</v>
      </c>
      <c r="AB57" s="197">
        <v>0</v>
      </c>
      <c r="AC57" s="197">
        <v>2.21</v>
      </c>
      <c r="AD57" s="197">
        <v>0</v>
      </c>
      <c r="AE57" s="197">
        <v>0</v>
      </c>
      <c r="AF57" s="197">
        <v>0</v>
      </c>
      <c r="AG57" s="197">
        <v>0</v>
      </c>
      <c r="AH57" s="197">
        <v>0</v>
      </c>
      <c r="AI57" s="197">
        <v>54.54</v>
      </c>
      <c r="AJ57" s="197">
        <v>0</v>
      </c>
      <c r="AK57" s="197">
        <v>3.04</v>
      </c>
      <c r="AL57" s="197">
        <v>0</v>
      </c>
      <c r="AM57" s="197">
        <v>10.67</v>
      </c>
      <c r="AN57" s="197">
        <v>0</v>
      </c>
      <c r="AO57" s="197">
        <v>80.510000000000005</v>
      </c>
      <c r="AP57" s="197">
        <v>0</v>
      </c>
    </row>
    <row r="58" spans="1:42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114.37</v>
      </c>
      <c r="Z58" s="197">
        <v>0</v>
      </c>
      <c r="AA58" s="197">
        <v>0</v>
      </c>
      <c r="AB58" s="197">
        <v>0</v>
      </c>
      <c r="AC58" s="197">
        <v>2.21</v>
      </c>
      <c r="AD58" s="197">
        <v>0</v>
      </c>
      <c r="AE58" s="197">
        <v>0</v>
      </c>
      <c r="AF58" s="197">
        <v>0</v>
      </c>
      <c r="AG58" s="197">
        <v>0</v>
      </c>
      <c r="AH58" s="197">
        <v>0</v>
      </c>
      <c r="AI58" s="197">
        <v>54.54</v>
      </c>
      <c r="AJ58" s="197">
        <v>0</v>
      </c>
      <c r="AK58" s="197">
        <v>3.04</v>
      </c>
      <c r="AL58" s="197">
        <v>0</v>
      </c>
      <c r="AM58" s="197">
        <v>10.67</v>
      </c>
      <c r="AN58" s="197">
        <v>0</v>
      </c>
      <c r="AO58" s="197">
        <v>80.510000000000005</v>
      </c>
      <c r="AP58" s="197">
        <v>0</v>
      </c>
    </row>
    <row r="59" spans="1:42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114.37</v>
      </c>
      <c r="Z59" s="197">
        <v>0</v>
      </c>
      <c r="AA59" s="197">
        <v>0</v>
      </c>
      <c r="AB59" s="197">
        <v>0</v>
      </c>
      <c r="AC59" s="197">
        <v>2.21</v>
      </c>
      <c r="AD59" s="197">
        <v>0</v>
      </c>
      <c r="AE59" s="197">
        <v>0</v>
      </c>
      <c r="AF59" s="197">
        <v>0</v>
      </c>
      <c r="AG59" s="197">
        <v>0</v>
      </c>
      <c r="AH59" s="197">
        <v>0</v>
      </c>
      <c r="AI59" s="197">
        <v>54.54</v>
      </c>
      <c r="AJ59" s="197">
        <v>0</v>
      </c>
      <c r="AK59" s="197">
        <v>3.04</v>
      </c>
      <c r="AL59" s="197">
        <v>0</v>
      </c>
      <c r="AM59" s="197">
        <v>10.67</v>
      </c>
      <c r="AN59" s="197">
        <v>0</v>
      </c>
      <c r="AO59" s="197">
        <v>80.510000000000005</v>
      </c>
      <c r="AP59" s="197">
        <v>0</v>
      </c>
    </row>
    <row r="60" spans="1:42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114.37</v>
      </c>
      <c r="Z60" s="197">
        <v>0</v>
      </c>
      <c r="AA60" s="197">
        <v>0</v>
      </c>
      <c r="AB60" s="197">
        <v>0</v>
      </c>
      <c r="AC60" s="197">
        <v>2.21</v>
      </c>
      <c r="AD60" s="197">
        <v>0</v>
      </c>
      <c r="AE60" s="197">
        <v>0</v>
      </c>
      <c r="AF60" s="197">
        <v>0</v>
      </c>
      <c r="AG60" s="197">
        <v>0</v>
      </c>
      <c r="AH60" s="197">
        <v>0</v>
      </c>
      <c r="AI60" s="197">
        <v>54.54</v>
      </c>
      <c r="AJ60" s="197">
        <v>0</v>
      </c>
      <c r="AK60" s="197">
        <v>3.04</v>
      </c>
      <c r="AL60" s="197">
        <v>0</v>
      </c>
      <c r="AM60" s="197">
        <v>10.67</v>
      </c>
      <c r="AN60" s="197">
        <v>0</v>
      </c>
      <c r="AO60" s="197">
        <v>80.510000000000005</v>
      </c>
      <c r="AP60" s="197">
        <v>0</v>
      </c>
    </row>
    <row r="61" spans="1:42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114.37</v>
      </c>
      <c r="Z61" s="197">
        <v>0</v>
      </c>
      <c r="AA61" s="197">
        <v>0</v>
      </c>
      <c r="AB61" s="197">
        <v>0</v>
      </c>
      <c r="AC61" s="197">
        <v>2.21</v>
      </c>
      <c r="AD61" s="197">
        <v>0</v>
      </c>
      <c r="AE61" s="197">
        <v>0</v>
      </c>
      <c r="AF61" s="197">
        <v>0</v>
      </c>
      <c r="AG61" s="197">
        <v>0</v>
      </c>
      <c r="AH61" s="197">
        <v>0</v>
      </c>
      <c r="AI61" s="197">
        <v>54.54</v>
      </c>
      <c r="AJ61" s="197">
        <v>0</v>
      </c>
      <c r="AK61" s="197">
        <v>3.04</v>
      </c>
      <c r="AL61" s="197">
        <v>0</v>
      </c>
      <c r="AM61" s="197">
        <v>10.67</v>
      </c>
      <c r="AN61" s="197">
        <v>0</v>
      </c>
      <c r="AO61" s="197">
        <v>80.510000000000005</v>
      </c>
      <c r="AP61" s="197">
        <v>0</v>
      </c>
    </row>
    <row r="62" spans="1:42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114.37</v>
      </c>
      <c r="Z62" s="197">
        <v>0</v>
      </c>
      <c r="AA62" s="197">
        <v>0</v>
      </c>
      <c r="AB62" s="197">
        <v>0</v>
      </c>
      <c r="AC62" s="197">
        <v>2.21</v>
      </c>
      <c r="AD62" s="197">
        <v>0</v>
      </c>
      <c r="AE62" s="197">
        <v>0</v>
      </c>
      <c r="AF62" s="197">
        <v>0</v>
      </c>
      <c r="AG62" s="197">
        <v>0</v>
      </c>
      <c r="AH62" s="197">
        <v>0</v>
      </c>
      <c r="AI62" s="197">
        <v>54.54</v>
      </c>
      <c r="AJ62" s="197">
        <v>0</v>
      </c>
      <c r="AK62" s="197">
        <v>3.04</v>
      </c>
      <c r="AL62" s="197">
        <v>0</v>
      </c>
      <c r="AM62" s="197">
        <v>10.67</v>
      </c>
      <c r="AN62" s="197">
        <v>0</v>
      </c>
      <c r="AO62" s="197">
        <v>80.510000000000005</v>
      </c>
      <c r="AP62" s="197">
        <v>0</v>
      </c>
    </row>
    <row r="63" spans="1:42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114.37</v>
      </c>
      <c r="Z63" s="197">
        <v>0</v>
      </c>
      <c r="AA63" s="197">
        <v>0</v>
      </c>
      <c r="AB63" s="197">
        <v>0</v>
      </c>
      <c r="AC63" s="197">
        <v>2.21</v>
      </c>
      <c r="AD63" s="197">
        <v>0</v>
      </c>
      <c r="AE63" s="197">
        <v>0</v>
      </c>
      <c r="AF63" s="197">
        <v>0</v>
      </c>
      <c r="AG63" s="197">
        <v>0</v>
      </c>
      <c r="AH63" s="197">
        <v>0</v>
      </c>
      <c r="AI63" s="197">
        <v>54.54</v>
      </c>
      <c r="AJ63" s="197">
        <v>0</v>
      </c>
      <c r="AK63" s="197">
        <v>3.04</v>
      </c>
      <c r="AL63" s="197">
        <v>0</v>
      </c>
      <c r="AM63" s="197">
        <v>10.67</v>
      </c>
      <c r="AN63" s="197">
        <v>0</v>
      </c>
      <c r="AO63" s="197">
        <v>80.510000000000005</v>
      </c>
      <c r="AP63" s="197">
        <v>0</v>
      </c>
    </row>
    <row r="64" spans="1:42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114.37</v>
      </c>
      <c r="Z64" s="197">
        <v>0</v>
      </c>
      <c r="AA64" s="197">
        <v>0</v>
      </c>
      <c r="AB64" s="197">
        <v>0</v>
      </c>
      <c r="AC64" s="197">
        <v>2.21</v>
      </c>
      <c r="AD64" s="197">
        <v>0</v>
      </c>
      <c r="AE64" s="197">
        <v>0</v>
      </c>
      <c r="AF64" s="197">
        <v>0</v>
      </c>
      <c r="AG64" s="197">
        <v>0</v>
      </c>
      <c r="AH64" s="197">
        <v>0</v>
      </c>
      <c r="AI64" s="197">
        <v>54.54</v>
      </c>
      <c r="AJ64" s="197">
        <v>0</v>
      </c>
      <c r="AK64" s="197">
        <v>3.04</v>
      </c>
      <c r="AL64" s="197">
        <v>0</v>
      </c>
      <c r="AM64" s="197">
        <v>10.67</v>
      </c>
      <c r="AN64" s="197">
        <v>0</v>
      </c>
      <c r="AO64" s="197">
        <v>80.510000000000005</v>
      </c>
      <c r="AP64" s="197">
        <v>0</v>
      </c>
    </row>
    <row r="65" spans="1:42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114.37</v>
      </c>
      <c r="Z65" s="197">
        <v>0</v>
      </c>
      <c r="AA65" s="197">
        <v>0</v>
      </c>
      <c r="AB65" s="197">
        <v>0</v>
      </c>
      <c r="AC65" s="197">
        <v>2.21</v>
      </c>
      <c r="AD65" s="197">
        <v>0</v>
      </c>
      <c r="AE65" s="197">
        <v>0</v>
      </c>
      <c r="AF65" s="197">
        <v>0</v>
      </c>
      <c r="AG65" s="197">
        <v>0</v>
      </c>
      <c r="AH65" s="197">
        <v>0</v>
      </c>
      <c r="AI65" s="197">
        <v>54.54</v>
      </c>
      <c r="AJ65" s="197">
        <v>0</v>
      </c>
      <c r="AK65" s="197">
        <v>3.04</v>
      </c>
      <c r="AL65" s="197">
        <v>0</v>
      </c>
      <c r="AM65" s="197">
        <v>10.67</v>
      </c>
      <c r="AN65" s="197">
        <v>0</v>
      </c>
      <c r="AO65" s="197">
        <v>80.510000000000005</v>
      </c>
      <c r="AP65" s="197">
        <v>0</v>
      </c>
    </row>
    <row r="66" spans="1:42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114.37</v>
      </c>
      <c r="Z66" s="197">
        <v>0</v>
      </c>
      <c r="AA66" s="197">
        <v>0</v>
      </c>
      <c r="AB66" s="197">
        <v>0</v>
      </c>
      <c r="AC66" s="197">
        <v>2.21</v>
      </c>
      <c r="AD66" s="197">
        <v>0</v>
      </c>
      <c r="AE66" s="197">
        <v>0</v>
      </c>
      <c r="AF66" s="197">
        <v>0</v>
      </c>
      <c r="AG66" s="197">
        <v>0</v>
      </c>
      <c r="AH66" s="197">
        <v>0</v>
      </c>
      <c r="AI66" s="197">
        <v>54.54</v>
      </c>
      <c r="AJ66" s="197">
        <v>0</v>
      </c>
      <c r="AK66" s="197">
        <v>3.04</v>
      </c>
      <c r="AL66" s="197">
        <v>0</v>
      </c>
      <c r="AM66" s="197">
        <v>10.67</v>
      </c>
      <c r="AN66" s="197">
        <v>0</v>
      </c>
      <c r="AO66" s="197">
        <v>80.510000000000005</v>
      </c>
      <c r="AP66" s="197">
        <v>0</v>
      </c>
    </row>
    <row r="67" spans="1:42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114.37</v>
      </c>
      <c r="Z67" s="197">
        <v>0</v>
      </c>
      <c r="AA67" s="197">
        <v>0</v>
      </c>
      <c r="AB67" s="197">
        <v>0</v>
      </c>
      <c r="AC67" s="197">
        <v>2.21</v>
      </c>
      <c r="AD67" s="197">
        <v>0</v>
      </c>
      <c r="AE67" s="197">
        <v>0</v>
      </c>
      <c r="AF67" s="197">
        <v>0</v>
      </c>
      <c r="AG67" s="197">
        <v>0</v>
      </c>
      <c r="AH67" s="197">
        <v>0</v>
      </c>
      <c r="AI67" s="197">
        <v>54.54</v>
      </c>
      <c r="AJ67" s="197">
        <v>0</v>
      </c>
      <c r="AK67" s="197">
        <v>8.0399999999999991</v>
      </c>
      <c r="AL67" s="197">
        <v>0</v>
      </c>
      <c r="AM67" s="197">
        <v>10.67</v>
      </c>
      <c r="AN67" s="197">
        <v>0</v>
      </c>
      <c r="AO67" s="197">
        <v>80.510000000000005</v>
      </c>
      <c r="AP67" s="197">
        <v>0</v>
      </c>
    </row>
    <row r="68" spans="1:42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114.37</v>
      </c>
      <c r="Z68" s="197">
        <v>0</v>
      </c>
      <c r="AA68" s="197">
        <v>0</v>
      </c>
      <c r="AB68" s="197">
        <v>0</v>
      </c>
      <c r="AC68" s="197">
        <v>2.21</v>
      </c>
      <c r="AD68" s="197">
        <v>0</v>
      </c>
      <c r="AE68" s="197">
        <v>0</v>
      </c>
      <c r="AF68" s="197">
        <v>0</v>
      </c>
      <c r="AG68" s="197">
        <v>0</v>
      </c>
      <c r="AH68" s="197">
        <v>0</v>
      </c>
      <c r="AI68" s="197">
        <v>54.54</v>
      </c>
      <c r="AJ68" s="197">
        <v>0</v>
      </c>
      <c r="AK68" s="197">
        <v>8.0399999999999991</v>
      </c>
      <c r="AL68" s="197">
        <v>0</v>
      </c>
      <c r="AM68" s="197">
        <v>10.67</v>
      </c>
      <c r="AN68" s="197">
        <v>0</v>
      </c>
      <c r="AO68" s="197">
        <v>80.510000000000005</v>
      </c>
      <c r="AP68" s="197">
        <v>0</v>
      </c>
    </row>
    <row r="69" spans="1:42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114.37</v>
      </c>
      <c r="Z69" s="197">
        <v>0</v>
      </c>
      <c r="AA69" s="197">
        <v>0</v>
      </c>
      <c r="AB69" s="197">
        <v>0</v>
      </c>
      <c r="AC69" s="197">
        <v>2.21</v>
      </c>
      <c r="AD69" s="197">
        <v>0</v>
      </c>
      <c r="AE69" s="197">
        <v>0</v>
      </c>
      <c r="AF69" s="197">
        <v>0</v>
      </c>
      <c r="AG69" s="197">
        <v>0</v>
      </c>
      <c r="AH69" s="197">
        <v>0</v>
      </c>
      <c r="AI69" s="197">
        <v>54.54</v>
      </c>
      <c r="AJ69" s="197">
        <v>0</v>
      </c>
      <c r="AK69" s="197">
        <v>8.0399999999999991</v>
      </c>
      <c r="AL69" s="197">
        <v>0</v>
      </c>
      <c r="AM69" s="197">
        <v>10.67</v>
      </c>
      <c r="AN69" s="197">
        <v>0</v>
      </c>
      <c r="AO69" s="197">
        <v>80.510000000000005</v>
      </c>
      <c r="AP69" s="197">
        <v>0</v>
      </c>
    </row>
    <row r="70" spans="1:42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114.37</v>
      </c>
      <c r="Z70" s="197">
        <v>0</v>
      </c>
      <c r="AA70" s="197">
        <v>0</v>
      </c>
      <c r="AB70" s="197">
        <v>0</v>
      </c>
      <c r="AC70" s="197">
        <v>2.21</v>
      </c>
      <c r="AD70" s="197">
        <v>0</v>
      </c>
      <c r="AE70" s="197">
        <v>0</v>
      </c>
      <c r="AF70" s="197">
        <v>0</v>
      </c>
      <c r="AG70" s="197">
        <v>0</v>
      </c>
      <c r="AH70" s="197">
        <v>0</v>
      </c>
      <c r="AI70" s="197">
        <v>54.54</v>
      </c>
      <c r="AJ70" s="197">
        <v>0</v>
      </c>
      <c r="AK70" s="197">
        <v>8.0399999999999991</v>
      </c>
      <c r="AL70" s="197">
        <v>0</v>
      </c>
      <c r="AM70" s="197">
        <v>10.67</v>
      </c>
      <c r="AN70" s="197">
        <v>0</v>
      </c>
      <c r="AO70" s="197">
        <v>80.510000000000005</v>
      </c>
      <c r="AP70" s="197">
        <v>0</v>
      </c>
    </row>
    <row r="71" spans="1:42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114.37</v>
      </c>
      <c r="Z71" s="197">
        <v>0</v>
      </c>
      <c r="AA71" s="197">
        <v>0</v>
      </c>
      <c r="AB71" s="197">
        <v>0</v>
      </c>
      <c r="AC71" s="197">
        <v>2.21</v>
      </c>
      <c r="AD71" s="197">
        <v>0</v>
      </c>
      <c r="AE71" s="197">
        <v>0</v>
      </c>
      <c r="AF71" s="197">
        <v>0</v>
      </c>
      <c r="AG71" s="197">
        <v>0</v>
      </c>
      <c r="AH71" s="197">
        <v>0</v>
      </c>
      <c r="AI71" s="197">
        <v>54.54</v>
      </c>
      <c r="AJ71" s="197">
        <v>0</v>
      </c>
      <c r="AK71" s="197">
        <v>8.0399999999999991</v>
      </c>
      <c r="AL71" s="197">
        <v>0</v>
      </c>
      <c r="AM71" s="197">
        <v>10.67</v>
      </c>
      <c r="AN71" s="197">
        <v>0</v>
      </c>
      <c r="AO71" s="197">
        <v>80.510000000000005</v>
      </c>
      <c r="AP71" s="197">
        <v>0</v>
      </c>
    </row>
    <row r="72" spans="1:42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114.37</v>
      </c>
      <c r="Z72" s="197">
        <v>0</v>
      </c>
      <c r="AA72" s="197">
        <v>0</v>
      </c>
      <c r="AB72" s="197">
        <v>0</v>
      </c>
      <c r="AC72" s="197">
        <v>2.21</v>
      </c>
      <c r="AD72" s="197">
        <v>0</v>
      </c>
      <c r="AE72" s="197">
        <v>0</v>
      </c>
      <c r="AF72" s="197">
        <v>0</v>
      </c>
      <c r="AG72" s="197">
        <v>0</v>
      </c>
      <c r="AH72" s="197">
        <v>0</v>
      </c>
      <c r="AI72" s="197">
        <v>54.54</v>
      </c>
      <c r="AJ72" s="197">
        <v>0</v>
      </c>
      <c r="AK72" s="197">
        <v>8.0399999999999991</v>
      </c>
      <c r="AL72" s="197">
        <v>0</v>
      </c>
      <c r="AM72" s="197">
        <v>10.67</v>
      </c>
      <c r="AN72" s="197">
        <v>0</v>
      </c>
      <c r="AO72" s="197">
        <v>80.510000000000005</v>
      </c>
      <c r="AP72" s="197">
        <v>0</v>
      </c>
    </row>
    <row r="73" spans="1:42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114.37</v>
      </c>
      <c r="Z73" s="197">
        <v>0</v>
      </c>
      <c r="AA73" s="197">
        <v>0</v>
      </c>
      <c r="AB73" s="197">
        <v>0</v>
      </c>
      <c r="AC73" s="197">
        <v>2.21</v>
      </c>
      <c r="AD73" s="197">
        <v>0</v>
      </c>
      <c r="AE73" s="197">
        <v>0</v>
      </c>
      <c r="AF73" s="197">
        <v>0</v>
      </c>
      <c r="AG73" s="197">
        <v>0</v>
      </c>
      <c r="AH73" s="197">
        <v>0</v>
      </c>
      <c r="AI73" s="197">
        <v>54.54</v>
      </c>
      <c r="AJ73" s="197">
        <v>0</v>
      </c>
      <c r="AK73" s="197">
        <v>8.19</v>
      </c>
      <c r="AL73" s="197">
        <v>0</v>
      </c>
      <c r="AM73" s="197">
        <v>10.67</v>
      </c>
      <c r="AN73" s="197">
        <v>0</v>
      </c>
      <c r="AO73" s="197">
        <v>80.510000000000005</v>
      </c>
      <c r="AP73" s="197">
        <v>0</v>
      </c>
    </row>
    <row r="74" spans="1:42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114.37</v>
      </c>
      <c r="Z74" s="197">
        <v>0</v>
      </c>
      <c r="AA74" s="197">
        <v>0</v>
      </c>
      <c r="AB74" s="197">
        <v>0</v>
      </c>
      <c r="AC74" s="197">
        <v>2.21</v>
      </c>
      <c r="AD74" s="197">
        <v>0</v>
      </c>
      <c r="AE74" s="197">
        <v>0</v>
      </c>
      <c r="AF74" s="197">
        <v>0</v>
      </c>
      <c r="AG74" s="197">
        <v>0</v>
      </c>
      <c r="AH74" s="197">
        <v>0</v>
      </c>
      <c r="AI74" s="197">
        <v>54.54</v>
      </c>
      <c r="AJ74" s="197">
        <v>0</v>
      </c>
      <c r="AK74" s="197">
        <v>8.0399999999999991</v>
      </c>
      <c r="AL74" s="197">
        <v>0</v>
      </c>
      <c r="AM74" s="197">
        <v>10.67</v>
      </c>
      <c r="AN74" s="197">
        <v>0</v>
      </c>
      <c r="AO74" s="197">
        <v>80.510000000000005</v>
      </c>
      <c r="AP74" s="197">
        <v>0</v>
      </c>
    </row>
    <row r="75" spans="1:42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114.37</v>
      </c>
      <c r="Z75" s="197">
        <v>0</v>
      </c>
      <c r="AA75" s="197">
        <v>0</v>
      </c>
      <c r="AB75" s="197">
        <v>0</v>
      </c>
      <c r="AC75" s="197">
        <v>2.21</v>
      </c>
      <c r="AD75" s="197">
        <v>0</v>
      </c>
      <c r="AE75" s="197">
        <v>0</v>
      </c>
      <c r="AF75" s="197">
        <v>0</v>
      </c>
      <c r="AG75" s="197">
        <v>0</v>
      </c>
      <c r="AH75" s="197">
        <v>0</v>
      </c>
      <c r="AI75" s="197">
        <v>55.75</v>
      </c>
      <c r="AJ75" s="197">
        <v>0</v>
      </c>
      <c r="AK75" s="197">
        <v>8.0399999999999991</v>
      </c>
      <c r="AL75" s="197">
        <v>0</v>
      </c>
      <c r="AM75" s="197">
        <v>10.67</v>
      </c>
      <c r="AN75" s="197">
        <v>0</v>
      </c>
      <c r="AO75" s="197">
        <v>80.510000000000005</v>
      </c>
      <c r="AP75" s="197">
        <v>0</v>
      </c>
    </row>
    <row r="76" spans="1:42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114.37</v>
      </c>
      <c r="Z76" s="197">
        <v>0</v>
      </c>
      <c r="AA76" s="197">
        <v>0</v>
      </c>
      <c r="AB76" s="197">
        <v>0</v>
      </c>
      <c r="AC76" s="197">
        <v>2.21</v>
      </c>
      <c r="AD76" s="197">
        <v>0</v>
      </c>
      <c r="AE76" s="197">
        <v>0</v>
      </c>
      <c r="AF76" s="197">
        <v>0</v>
      </c>
      <c r="AG76" s="197">
        <v>0</v>
      </c>
      <c r="AH76" s="197">
        <v>0</v>
      </c>
      <c r="AI76" s="197">
        <v>55.75</v>
      </c>
      <c r="AJ76" s="197">
        <v>0</v>
      </c>
      <c r="AK76" s="197">
        <v>8.11</v>
      </c>
      <c r="AL76" s="197">
        <v>0</v>
      </c>
      <c r="AM76" s="197">
        <v>10.67</v>
      </c>
      <c r="AN76" s="197">
        <v>0</v>
      </c>
      <c r="AO76" s="197">
        <v>80.510000000000005</v>
      </c>
      <c r="AP76" s="197">
        <v>0</v>
      </c>
    </row>
    <row r="77" spans="1:42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114.37</v>
      </c>
      <c r="Z77" s="197">
        <v>0</v>
      </c>
      <c r="AA77" s="197">
        <v>0</v>
      </c>
      <c r="AB77" s="197">
        <v>0</v>
      </c>
      <c r="AC77" s="197">
        <v>2.21</v>
      </c>
      <c r="AD77" s="197">
        <v>0</v>
      </c>
      <c r="AE77" s="197">
        <v>0</v>
      </c>
      <c r="AF77" s="197">
        <v>0</v>
      </c>
      <c r="AG77" s="197">
        <v>0</v>
      </c>
      <c r="AH77" s="197">
        <v>0</v>
      </c>
      <c r="AI77" s="197">
        <v>55.75</v>
      </c>
      <c r="AJ77" s="197">
        <v>0</v>
      </c>
      <c r="AK77" s="197">
        <v>8.11</v>
      </c>
      <c r="AL77" s="197">
        <v>0</v>
      </c>
      <c r="AM77" s="197">
        <v>10.67</v>
      </c>
      <c r="AN77" s="197">
        <v>0</v>
      </c>
      <c r="AO77" s="197">
        <v>80.510000000000005</v>
      </c>
      <c r="AP77" s="197">
        <v>0</v>
      </c>
    </row>
    <row r="78" spans="1:42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114.37</v>
      </c>
      <c r="Z78" s="197">
        <v>0</v>
      </c>
      <c r="AA78" s="197">
        <v>0</v>
      </c>
      <c r="AB78" s="197">
        <v>0</v>
      </c>
      <c r="AC78" s="197">
        <v>2.84</v>
      </c>
      <c r="AD78" s="197">
        <v>0</v>
      </c>
      <c r="AE78" s="197">
        <v>0</v>
      </c>
      <c r="AF78" s="197">
        <v>0</v>
      </c>
      <c r="AG78" s="197">
        <v>3.48</v>
      </c>
      <c r="AH78" s="197">
        <v>0</v>
      </c>
      <c r="AI78" s="197">
        <v>55.75</v>
      </c>
      <c r="AJ78" s="197">
        <v>0</v>
      </c>
      <c r="AK78" s="197">
        <v>8.11</v>
      </c>
      <c r="AL78" s="197">
        <v>0</v>
      </c>
      <c r="AM78" s="197">
        <v>10.67</v>
      </c>
      <c r="AN78" s="197">
        <v>0</v>
      </c>
      <c r="AO78" s="197">
        <v>80.510000000000005</v>
      </c>
      <c r="AP78" s="197">
        <v>0</v>
      </c>
    </row>
    <row r="79" spans="1:42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114.37</v>
      </c>
      <c r="Z79" s="197">
        <v>0</v>
      </c>
      <c r="AA79" s="197">
        <v>0</v>
      </c>
      <c r="AB79" s="197">
        <v>0</v>
      </c>
      <c r="AC79" s="197">
        <v>2.21</v>
      </c>
      <c r="AD79" s="197">
        <v>0</v>
      </c>
      <c r="AE79" s="197">
        <v>0</v>
      </c>
      <c r="AF79" s="197">
        <v>0</v>
      </c>
      <c r="AG79" s="197">
        <v>0</v>
      </c>
      <c r="AH79" s="197">
        <v>0</v>
      </c>
      <c r="AI79" s="197">
        <v>55.75</v>
      </c>
      <c r="AJ79" s="197">
        <v>0</v>
      </c>
      <c r="AK79" s="197">
        <v>3.94</v>
      </c>
      <c r="AL79" s="197">
        <v>0</v>
      </c>
      <c r="AM79" s="197">
        <v>10.67</v>
      </c>
      <c r="AN79" s="197">
        <v>0</v>
      </c>
      <c r="AO79" s="197">
        <v>80.510000000000005</v>
      </c>
      <c r="AP79" s="197">
        <v>0</v>
      </c>
    </row>
    <row r="80" spans="1:42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114.37</v>
      </c>
      <c r="Z80" s="197">
        <v>0</v>
      </c>
      <c r="AA80" s="197">
        <v>0</v>
      </c>
      <c r="AB80" s="197">
        <v>0</v>
      </c>
      <c r="AC80" s="197">
        <v>2.21</v>
      </c>
      <c r="AD80" s="197">
        <v>0</v>
      </c>
      <c r="AE80" s="197">
        <v>0</v>
      </c>
      <c r="AF80" s="197">
        <v>0</v>
      </c>
      <c r="AG80" s="197">
        <v>0</v>
      </c>
      <c r="AH80" s="197">
        <v>0</v>
      </c>
      <c r="AI80" s="197">
        <v>55.75</v>
      </c>
      <c r="AJ80" s="197">
        <v>0</v>
      </c>
      <c r="AK80" s="197">
        <v>3.5</v>
      </c>
      <c r="AL80" s="197">
        <v>0</v>
      </c>
      <c r="AM80" s="197">
        <v>10.67</v>
      </c>
      <c r="AN80" s="197">
        <v>0</v>
      </c>
      <c r="AO80" s="197">
        <v>80.510000000000005</v>
      </c>
      <c r="AP80" s="197">
        <v>0</v>
      </c>
    </row>
    <row r="81" spans="1:42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114.37</v>
      </c>
      <c r="Z81" s="197">
        <v>0</v>
      </c>
      <c r="AA81" s="197">
        <v>0</v>
      </c>
      <c r="AB81" s="197">
        <v>0</v>
      </c>
      <c r="AC81" s="197">
        <v>2.21</v>
      </c>
      <c r="AD81" s="197">
        <v>0</v>
      </c>
      <c r="AE81" s="197">
        <v>0</v>
      </c>
      <c r="AF81" s="197">
        <v>0</v>
      </c>
      <c r="AG81" s="197">
        <v>0</v>
      </c>
      <c r="AH81" s="197">
        <v>0</v>
      </c>
      <c r="AI81" s="197">
        <v>55.75</v>
      </c>
      <c r="AJ81" s="197">
        <v>0</v>
      </c>
      <c r="AK81" s="197">
        <v>3.59</v>
      </c>
      <c r="AL81" s="197">
        <v>0</v>
      </c>
      <c r="AM81" s="197">
        <v>10.67</v>
      </c>
      <c r="AN81" s="197">
        <v>0</v>
      </c>
      <c r="AO81" s="197">
        <v>80.510000000000005</v>
      </c>
      <c r="AP81" s="197">
        <v>0</v>
      </c>
    </row>
    <row r="82" spans="1:42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114.37</v>
      </c>
      <c r="Z82" s="197">
        <v>0</v>
      </c>
      <c r="AA82" s="197">
        <v>0</v>
      </c>
      <c r="AB82" s="197">
        <v>0</v>
      </c>
      <c r="AC82" s="197">
        <v>2.21</v>
      </c>
      <c r="AD82" s="197">
        <v>0</v>
      </c>
      <c r="AE82" s="197">
        <v>0</v>
      </c>
      <c r="AF82" s="197">
        <v>0</v>
      </c>
      <c r="AG82" s="197">
        <v>0.61</v>
      </c>
      <c r="AH82" s="197">
        <v>0</v>
      </c>
      <c r="AI82" s="197">
        <v>55.75</v>
      </c>
      <c r="AJ82" s="197">
        <v>0</v>
      </c>
      <c r="AK82" s="197">
        <v>3.59</v>
      </c>
      <c r="AL82" s="197">
        <v>0</v>
      </c>
      <c r="AM82" s="197">
        <v>10.67</v>
      </c>
      <c r="AN82" s="197">
        <v>0</v>
      </c>
      <c r="AO82" s="197">
        <v>80.510000000000005</v>
      </c>
      <c r="AP82" s="197">
        <v>0</v>
      </c>
    </row>
    <row r="83" spans="1:42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114.37</v>
      </c>
      <c r="Z83" s="197">
        <v>0</v>
      </c>
      <c r="AA83" s="197">
        <v>0</v>
      </c>
      <c r="AB83" s="197">
        <v>0</v>
      </c>
      <c r="AC83" s="197">
        <v>2.21</v>
      </c>
      <c r="AD83" s="197">
        <v>0</v>
      </c>
      <c r="AE83" s="197">
        <v>0</v>
      </c>
      <c r="AF83" s="197">
        <v>0</v>
      </c>
      <c r="AG83" s="197">
        <v>0</v>
      </c>
      <c r="AH83" s="197">
        <v>0</v>
      </c>
      <c r="AI83" s="197">
        <v>55.75</v>
      </c>
      <c r="AJ83" s="197">
        <v>0</v>
      </c>
      <c r="AK83" s="197">
        <v>3.67</v>
      </c>
      <c r="AL83" s="197">
        <v>0</v>
      </c>
      <c r="AM83" s="197">
        <v>10.67</v>
      </c>
      <c r="AN83" s="197">
        <v>0</v>
      </c>
      <c r="AO83" s="197">
        <v>80.510000000000005</v>
      </c>
      <c r="AP83" s="197">
        <v>0</v>
      </c>
    </row>
    <row r="84" spans="1:42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114.37</v>
      </c>
      <c r="Z84" s="197">
        <v>0</v>
      </c>
      <c r="AA84" s="197">
        <v>0</v>
      </c>
      <c r="AB84" s="197">
        <v>0</v>
      </c>
      <c r="AC84" s="197">
        <v>2.21</v>
      </c>
      <c r="AD84" s="197">
        <v>0</v>
      </c>
      <c r="AE84" s="197">
        <v>0</v>
      </c>
      <c r="AF84" s="197">
        <v>0</v>
      </c>
      <c r="AG84" s="197">
        <v>0</v>
      </c>
      <c r="AH84" s="197">
        <v>0</v>
      </c>
      <c r="AI84" s="197">
        <v>55.75</v>
      </c>
      <c r="AJ84" s="197">
        <v>0</v>
      </c>
      <c r="AK84" s="197">
        <v>3.67</v>
      </c>
      <c r="AL84" s="197">
        <v>0</v>
      </c>
      <c r="AM84" s="197">
        <v>10.67</v>
      </c>
      <c r="AN84" s="197">
        <v>0</v>
      </c>
      <c r="AO84" s="197">
        <v>80.510000000000005</v>
      </c>
      <c r="AP84" s="197">
        <v>0</v>
      </c>
    </row>
    <row r="85" spans="1:42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114.37</v>
      </c>
      <c r="Z85" s="197">
        <v>0</v>
      </c>
      <c r="AA85" s="197">
        <v>0</v>
      </c>
      <c r="AB85" s="197">
        <v>0</v>
      </c>
      <c r="AC85" s="197">
        <v>2.21</v>
      </c>
      <c r="AD85" s="197">
        <v>0</v>
      </c>
      <c r="AE85" s="197">
        <v>0</v>
      </c>
      <c r="AF85" s="197">
        <v>0</v>
      </c>
      <c r="AG85" s="197">
        <v>0</v>
      </c>
      <c r="AH85" s="197">
        <v>0</v>
      </c>
      <c r="AI85" s="197">
        <v>55.75</v>
      </c>
      <c r="AJ85" s="197">
        <v>0</v>
      </c>
      <c r="AK85" s="197">
        <v>4.03</v>
      </c>
      <c r="AL85" s="197">
        <v>0</v>
      </c>
      <c r="AM85" s="197">
        <v>10.67</v>
      </c>
      <c r="AN85" s="197">
        <v>0</v>
      </c>
      <c r="AO85" s="197">
        <v>80.510000000000005</v>
      </c>
      <c r="AP85" s="197">
        <v>0</v>
      </c>
    </row>
    <row r="86" spans="1:42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114.37</v>
      </c>
      <c r="Z86" s="197">
        <v>0</v>
      </c>
      <c r="AA86" s="197">
        <v>0</v>
      </c>
      <c r="AB86" s="197">
        <v>0</v>
      </c>
      <c r="AC86" s="197">
        <v>2.21</v>
      </c>
      <c r="AD86" s="197">
        <v>0</v>
      </c>
      <c r="AE86" s="197">
        <v>0</v>
      </c>
      <c r="AF86" s="197">
        <v>0</v>
      </c>
      <c r="AG86" s="197">
        <v>0</v>
      </c>
      <c r="AH86" s="197">
        <v>0</v>
      </c>
      <c r="AI86" s="197">
        <v>55.75</v>
      </c>
      <c r="AJ86" s="197">
        <v>0</v>
      </c>
      <c r="AK86" s="197">
        <v>3.5</v>
      </c>
      <c r="AL86" s="197">
        <v>0</v>
      </c>
      <c r="AM86" s="197">
        <v>10.67</v>
      </c>
      <c r="AN86" s="197">
        <v>0</v>
      </c>
      <c r="AO86" s="197">
        <v>80.510000000000005</v>
      </c>
      <c r="AP86" s="197">
        <v>0</v>
      </c>
    </row>
    <row r="87" spans="1:42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114.37</v>
      </c>
      <c r="Z87" s="197">
        <v>0</v>
      </c>
      <c r="AA87" s="197">
        <v>0</v>
      </c>
      <c r="AB87" s="197">
        <v>0</v>
      </c>
      <c r="AC87" s="197">
        <v>2.21</v>
      </c>
      <c r="AD87" s="197">
        <v>0</v>
      </c>
      <c r="AE87" s="197">
        <v>0</v>
      </c>
      <c r="AF87" s="197">
        <v>0</v>
      </c>
      <c r="AG87" s="197">
        <v>0</v>
      </c>
      <c r="AH87" s="197">
        <v>0</v>
      </c>
      <c r="AI87" s="197">
        <v>55.75</v>
      </c>
      <c r="AJ87" s="197">
        <v>0</v>
      </c>
      <c r="AK87" s="197">
        <v>3.5</v>
      </c>
      <c r="AL87" s="197">
        <v>0</v>
      </c>
      <c r="AM87" s="197">
        <v>10.67</v>
      </c>
      <c r="AN87" s="197">
        <v>0</v>
      </c>
      <c r="AO87" s="197">
        <v>80.510000000000005</v>
      </c>
      <c r="AP87" s="197">
        <v>0</v>
      </c>
    </row>
    <row r="88" spans="1:42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114.37</v>
      </c>
      <c r="Z88" s="197">
        <v>0</v>
      </c>
      <c r="AA88" s="197">
        <v>0</v>
      </c>
      <c r="AB88" s="197">
        <v>0</v>
      </c>
      <c r="AC88" s="197">
        <v>2.21</v>
      </c>
      <c r="AD88" s="197">
        <v>0</v>
      </c>
      <c r="AE88" s="197">
        <v>0</v>
      </c>
      <c r="AF88" s="197">
        <v>0</v>
      </c>
      <c r="AG88" s="197">
        <v>0</v>
      </c>
      <c r="AH88" s="197">
        <v>0</v>
      </c>
      <c r="AI88" s="197">
        <v>55.75</v>
      </c>
      <c r="AJ88" s="197">
        <v>0</v>
      </c>
      <c r="AK88" s="197">
        <v>3.4</v>
      </c>
      <c r="AL88" s="197">
        <v>0</v>
      </c>
      <c r="AM88" s="197">
        <v>10.67</v>
      </c>
      <c r="AN88" s="197">
        <v>0</v>
      </c>
      <c r="AO88" s="197">
        <v>80.510000000000005</v>
      </c>
      <c r="AP88" s="197">
        <v>0</v>
      </c>
    </row>
    <row r="89" spans="1:42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114.37</v>
      </c>
      <c r="Z89" s="197">
        <v>0</v>
      </c>
      <c r="AA89" s="197">
        <v>0</v>
      </c>
      <c r="AB89" s="197">
        <v>0</v>
      </c>
      <c r="AC89" s="197">
        <v>2.21</v>
      </c>
      <c r="AD89" s="197">
        <v>0</v>
      </c>
      <c r="AE89" s="197">
        <v>0</v>
      </c>
      <c r="AF89" s="197">
        <v>0</v>
      </c>
      <c r="AG89" s="197">
        <v>0</v>
      </c>
      <c r="AH89" s="197">
        <v>0</v>
      </c>
      <c r="AI89" s="197">
        <v>55.75</v>
      </c>
      <c r="AJ89" s="197">
        <v>0</v>
      </c>
      <c r="AK89" s="197">
        <v>3.04</v>
      </c>
      <c r="AL89" s="197">
        <v>0</v>
      </c>
      <c r="AM89" s="197">
        <v>10.67</v>
      </c>
      <c r="AN89" s="197">
        <v>0</v>
      </c>
      <c r="AO89" s="197">
        <v>80.510000000000005</v>
      </c>
      <c r="AP89" s="197">
        <v>0</v>
      </c>
    </row>
    <row r="90" spans="1:42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114.37</v>
      </c>
      <c r="Z90" s="197">
        <v>0</v>
      </c>
      <c r="AA90" s="197">
        <v>0</v>
      </c>
      <c r="AB90" s="197">
        <v>0</v>
      </c>
      <c r="AC90" s="197">
        <v>2.08</v>
      </c>
      <c r="AD90" s="197">
        <v>0</v>
      </c>
      <c r="AE90" s="197">
        <v>0</v>
      </c>
      <c r="AF90" s="197">
        <v>0</v>
      </c>
      <c r="AG90" s="197">
        <v>0</v>
      </c>
      <c r="AH90" s="197">
        <v>0</v>
      </c>
      <c r="AI90" s="197">
        <v>55.75</v>
      </c>
      <c r="AJ90" s="197">
        <v>0</v>
      </c>
      <c r="AK90" s="197">
        <v>3.04</v>
      </c>
      <c r="AL90" s="197">
        <v>0</v>
      </c>
      <c r="AM90" s="197">
        <v>10.67</v>
      </c>
      <c r="AN90" s="197">
        <v>0</v>
      </c>
      <c r="AO90" s="197">
        <v>80.510000000000005</v>
      </c>
      <c r="AP90" s="197">
        <v>0</v>
      </c>
    </row>
    <row r="91" spans="1:42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114.37</v>
      </c>
      <c r="Z91" s="197">
        <v>0</v>
      </c>
      <c r="AA91" s="197">
        <v>0</v>
      </c>
      <c r="AB91" s="197">
        <v>0</v>
      </c>
      <c r="AC91" s="197">
        <v>2.08</v>
      </c>
      <c r="AD91" s="197">
        <v>0</v>
      </c>
      <c r="AE91" s="197">
        <v>0</v>
      </c>
      <c r="AF91" s="197">
        <v>0</v>
      </c>
      <c r="AG91" s="197">
        <v>0</v>
      </c>
      <c r="AH91" s="197">
        <v>0</v>
      </c>
      <c r="AI91" s="197">
        <v>55.75</v>
      </c>
      <c r="AJ91" s="197">
        <v>0</v>
      </c>
      <c r="AK91" s="197">
        <v>3.04</v>
      </c>
      <c r="AL91" s="197">
        <v>0</v>
      </c>
      <c r="AM91" s="197">
        <v>10.67</v>
      </c>
      <c r="AN91" s="197">
        <v>0</v>
      </c>
      <c r="AO91" s="197">
        <v>80.510000000000005</v>
      </c>
      <c r="AP91" s="197">
        <v>0</v>
      </c>
    </row>
    <row r="92" spans="1:42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114.37</v>
      </c>
      <c r="Z92" s="197">
        <v>0</v>
      </c>
      <c r="AA92" s="197">
        <v>0</v>
      </c>
      <c r="AB92" s="197">
        <v>0</v>
      </c>
      <c r="AC92" s="197">
        <v>2.08</v>
      </c>
      <c r="AD92" s="197">
        <v>0</v>
      </c>
      <c r="AE92" s="197">
        <v>0</v>
      </c>
      <c r="AF92" s="197">
        <v>0</v>
      </c>
      <c r="AG92" s="197">
        <v>0</v>
      </c>
      <c r="AH92" s="197">
        <v>0</v>
      </c>
      <c r="AI92" s="197">
        <v>55.75</v>
      </c>
      <c r="AJ92" s="197">
        <v>0</v>
      </c>
      <c r="AK92" s="197">
        <v>3.04</v>
      </c>
      <c r="AL92" s="197">
        <v>0</v>
      </c>
      <c r="AM92" s="197">
        <v>10.67</v>
      </c>
      <c r="AN92" s="197">
        <v>0</v>
      </c>
      <c r="AO92" s="197">
        <v>80.510000000000005</v>
      </c>
      <c r="AP92" s="197">
        <v>0</v>
      </c>
    </row>
    <row r="93" spans="1:42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114.37</v>
      </c>
      <c r="Z93" s="197">
        <v>0</v>
      </c>
      <c r="AA93" s="197">
        <v>0</v>
      </c>
      <c r="AB93" s="197">
        <v>0</v>
      </c>
      <c r="AC93" s="197">
        <v>2.08</v>
      </c>
      <c r="AD93" s="197">
        <v>0</v>
      </c>
      <c r="AE93" s="197">
        <v>0</v>
      </c>
      <c r="AF93" s="197">
        <v>0</v>
      </c>
      <c r="AG93" s="197">
        <v>0</v>
      </c>
      <c r="AH93" s="197">
        <v>0</v>
      </c>
      <c r="AI93" s="197">
        <v>55.75</v>
      </c>
      <c r="AJ93" s="197">
        <v>0</v>
      </c>
      <c r="AK93" s="197">
        <v>3.04</v>
      </c>
      <c r="AL93" s="197">
        <v>0</v>
      </c>
      <c r="AM93" s="197">
        <v>10.67</v>
      </c>
      <c r="AN93" s="197">
        <v>0</v>
      </c>
      <c r="AO93" s="197">
        <v>80.510000000000005</v>
      </c>
      <c r="AP93" s="197">
        <v>0</v>
      </c>
    </row>
    <row r="94" spans="1:42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114.37</v>
      </c>
      <c r="Z94" s="197">
        <v>0</v>
      </c>
      <c r="AA94" s="197">
        <v>0</v>
      </c>
      <c r="AB94" s="197">
        <v>0</v>
      </c>
      <c r="AC94" s="197">
        <v>2.08</v>
      </c>
      <c r="AD94" s="197">
        <v>0</v>
      </c>
      <c r="AE94" s="197">
        <v>0</v>
      </c>
      <c r="AF94" s="197">
        <v>0</v>
      </c>
      <c r="AG94" s="197">
        <v>0</v>
      </c>
      <c r="AH94" s="197">
        <v>0</v>
      </c>
      <c r="AI94" s="197">
        <v>55.75</v>
      </c>
      <c r="AJ94" s="197">
        <v>0</v>
      </c>
      <c r="AK94" s="197">
        <v>3.04</v>
      </c>
      <c r="AL94" s="197">
        <v>0</v>
      </c>
      <c r="AM94" s="197">
        <v>10.67</v>
      </c>
      <c r="AN94" s="197">
        <v>0</v>
      </c>
      <c r="AO94" s="197">
        <v>80.510000000000005</v>
      </c>
      <c r="AP94" s="197">
        <v>0</v>
      </c>
    </row>
    <row r="95" spans="1:42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114.37</v>
      </c>
      <c r="Z95" s="197">
        <v>0</v>
      </c>
      <c r="AA95" s="197">
        <v>0</v>
      </c>
      <c r="AB95" s="197">
        <v>0</v>
      </c>
      <c r="AC95" s="197">
        <v>2.08</v>
      </c>
      <c r="AD95" s="197">
        <v>0</v>
      </c>
      <c r="AE95" s="197">
        <v>0</v>
      </c>
      <c r="AF95" s="197">
        <v>0</v>
      </c>
      <c r="AG95" s="197">
        <v>0</v>
      </c>
      <c r="AH95" s="197">
        <v>0</v>
      </c>
      <c r="AI95" s="197">
        <v>55.75</v>
      </c>
      <c r="AJ95" s="197">
        <v>0</v>
      </c>
      <c r="AK95" s="197">
        <v>3.04</v>
      </c>
      <c r="AL95" s="197">
        <v>0</v>
      </c>
      <c r="AM95" s="197">
        <v>10.67</v>
      </c>
      <c r="AN95" s="197">
        <v>0</v>
      </c>
      <c r="AO95" s="197">
        <v>80.510000000000005</v>
      </c>
      <c r="AP95" s="197">
        <v>0</v>
      </c>
    </row>
    <row r="96" spans="1:42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114.37</v>
      </c>
      <c r="Z96" s="197">
        <v>0</v>
      </c>
      <c r="AA96" s="197">
        <v>0</v>
      </c>
      <c r="AB96" s="197">
        <v>0</v>
      </c>
      <c r="AC96" s="197">
        <v>2.08</v>
      </c>
      <c r="AD96" s="197">
        <v>0</v>
      </c>
      <c r="AE96" s="197">
        <v>0</v>
      </c>
      <c r="AF96" s="197">
        <v>0</v>
      </c>
      <c r="AG96" s="197">
        <v>0</v>
      </c>
      <c r="AH96" s="197">
        <v>0</v>
      </c>
      <c r="AI96" s="197">
        <v>55.75</v>
      </c>
      <c r="AJ96" s="197">
        <v>0</v>
      </c>
      <c r="AK96" s="197">
        <v>3.04</v>
      </c>
      <c r="AL96" s="197">
        <v>0</v>
      </c>
      <c r="AM96" s="197">
        <v>10.67</v>
      </c>
      <c r="AN96" s="197">
        <v>0</v>
      </c>
      <c r="AO96" s="197">
        <v>80.510000000000005</v>
      </c>
      <c r="AP96" s="197">
        <v>0</v>
      </c>
    </row>
    <row r="97" spans="1:42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114.37</v>
      </c>
      <c r="Z97" s="197">
        <v>0</v>
      </c>
      <c r="AA97" s="197">
        <v>0</v>
      </c>
      <c r="AB97" s="197">
        <v>0</v>
      </c>
      <c r="AC97" s="197">
        <v>2.08</v>
      </c>
      <c r="AD97" s="197">
        <v>0</v>
      </c>
      <c r="AE97" s="197">
        <v>0</v>
      </c>
      <c r="AF97" s="197">
        <v>0</v>
      </c>
      <c r="AG97" s="197">
        <v>0</v>
      </c>
      <c r="AH97" s="197">
        <v>0</v>
      </c>
      <c r="AI97" s="197">
        <v>55.75</v>
      </c>
      <c r="AJ97" s="197">
        <v>0</v>
      </c>
      <c r="AK97" s="197">
        <v>3.04</v>
      </c>
      <c r="AL97" s="197">
        <v>0</v>
      </c>
      <c r="AM97" s="197">
        <v>10.67</v>
      </c>
      <c r="AN97" s="197">
        <v>0</v>
      </c>
      <c r="AO97" s="197">
        <v>80.510000000000005</v>
      </c>
      <c r="AP97" s="197">
        <v>0</v>
      </c>
    </row>
    <row r="98" spans="1:42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114.37</v>
      </c>
      <c r="Z98" s="197">
        <v>0</v>
      </c>
      <c r="AA98" s="197">
        <v>0</v>
      </c>
      <c r="AB98" s="197">
        <v>0</v>
      </c>
      <c r="AC98" s="197">
        <v>2.08</v>
      </c>
      <c r="AD98" s="197">
        <v>0</v>
      </c>
      <c r="AE98" s="197">
        <v>0</v>
      </c>
      <c r="AF98" s="197">
        <v>0</v>
      </c>
      <c r="AG98" s="197">
        <v>0</v>
      </c>
      <c r="AH98" s="197">
        <v>0</v>
      </c>
      <c r="AI98" s="197">
        <v>55.75</v>
      </c>
      <c r="AJ98" s="197">
        <v>0</v>
      </c>
      <c r="AK98" s="197">
        <v>3.04</v>
      </c>
      <c r="AL98" s="197">
        <v>0</v>
      </c>
      <c r="AM98" s="197">
        <v>10.67</v>
      </c>
      <c r="AN98" s="197">
        <v>0</v>
      </c>
      <c r="AO98" s="197">
        <v>80.510000000000005</v>
      </c>
      <c r="AP98" s="19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2.7448800000000033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5.2045000000000022E-2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1.2525000000000001E-3</v>
      </c>
      <c r="AH99">
        <f t="shared" si="0"/>
        <v>0</v>
      </c>
      <c r="AI99">
        <f t="shared" si="0"/>
        <v>1.3307399999999998</v>
      </c>
      <c r="AJ99">
        <f t="shared" si="0"/>
        <v>0</v>
      </c>
      <c r="AK99">
        <f t="shared" si="0"/>
        <v>0.10533500000000007</v>
      </c>
      <c r="AL99">
        <f t="shared" si="0"/>
        <v>0</v>
      </c>
      <c r="AM99">
        <f t="shared" si="0"/>
        <v>0.25607999999999959</v>
      </c>
      <c r="AN99">
        <f t="shared" si="0"/>
        <v>0</v>
      </c>
      <c r="AO99">
        <f t="shared" si="0"/>
        <v>1.9167200000000035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7">
        <v>0</v>
      </c>
      <c r="C3" s="197">
        <v>13.66</v>
      </c>
      <c r="D3" s="197">
        <v>0</v>
      </c>
      <c r="E3" s="197">
        <v>0</v>
      </c>
      <c r="F3" s="197">
        <v>21.26</v>
      </c>
      <c r="G3" s="197">
        <v>0</v>
      </c>
      <c r="H3" s="197">
        <v>0</v>
      </c>
      <c r="I3" s="197">
        <v>27.91</v>
      </c>
      <c r="J3" s="197">
        <v>0</v>
      </c>
      <c r="K3" s="197">
        <v>4.53</v>
      </c>
      <c r="L3" s="197">
        <v>477.65</v>
      </c>
      <c r="M3" s="197">
        <v>1.1200000000000001</v>
      </c>
      <c r="N3" s="197">
        <v>1.43</v>
      </c>
      <c r="O3" s="197">
        <v>0</v>
      </c>
      <c r="P3" s="197">
        <v>17</v>
      </c>
      <c r="Q3" s="197">
        <v>6.69</v>
      </c>
      <c r="R3" s="197">
        <v>6.64</v>
      </c>
      <c r="S3" s="197">
        <v>4.1900000000000004</v>
      </c>
      <c r="T3" s="197">
        <v>0</v>
      </c>
      <c r="U3" s="197">
        <v>1.66</v>
      </c>
      <c r="V3" s="197">
        <v>0</v>
      </c>
      <c r="W3" s="197">
        <v>0</v>
      </c>
      <c r="X3" s="197">
        <v>26.05</v>
      </c>
      <c r="Y3" s="197">
        <v>9.15</v>
      </c>
      <c r="Z3" s="197">
        <v>40.76</v>
      </c>
      <c r="AA3" s="197">
        <v>19.989999999999998</v>
      </c>
      <c r="AB3" s="197">
        <v>0</v>
      </c>
      <c r="AC3" s="197">
        <v>9.92</v>
      </c>
      <c r="AD3" s="197">
        <v>0</v>
      </c>
      <c r="AE3" s="197">
        <v>0</v>
      </c>
      <c r="AF3" s="197">
        <v>0</v>
      </c>
      <c r="AG3" s="197">
        <v>0</v>
      </c>
      <c r="AH3" s="197">
        <v>0</v>
      </c>
      <c r="AI3" s="197">
        <v>35.479999999999997</v>
      </c>
      <c r="AJ3" s="197">
        <v>0</v>
      </c>
      <c r="AK3" s="197">
        <v>19.600000000000001</v>
      </c>
      <c r="AL3" s="197">
        <v>0</v>
      </c>
      <c r="AM3" s="197">
        <v>23.93</v>
      </c>
      <c r="AN3" s="197">
        <v>0</v>
      </c>
      <c r="AO3" s="197">
        <v>176.18</v>
      </c>
      <c r="AP3" s="197">
        <v>0</v>
      </c>
    </row>
    <row r="4" spans="1:42">
      <c r="A4" t="s">
        <v>46</v>
      </c>
      <c r="B4" s="197">
        <v>0</v>
      </c>
      <c r="C4" s="197">
        <v>13.66</v>
      </c>
      <c r="D4" s="197">
        <v>0</v>
      </c>
      <c r="E4" s="197">
        <v>0</v>
      </c>
      <c r="F4" s="197">
        <v>21.26</v>
      </c>
      <c r="G4" s="197">
        <v>0</v>
      </c>
      <c r="H4" s="197">
        <v>0</v>
      </c>
      <c r="I4" s="197">
        <v>27.91</v>
      </c>
      <c r="J4" s="197">
        <v>0</v>
      </c>
      <c r="K4" s="197">
        <v>4.53</v>
      </c>
      <c r="L4" s="197">
        <v>477.65</v>
      </c>
      <c r="M4" s="197">
        <v>1.1200000000000001</v>
      </c>
      <c r="N4" s="197">
        <v>1.43</v>
      </c>
      <c r="O4" s="197">
        <v>0</v>
      </c>
      <c r="P4" s="197">
        <v>17</v>
      </c>
      <c r="Q4" s="197">
        <v>6.69</v>
      </c>
      <c r="R4" s="197">
        <v>6.64</v>
      </c>
      <c r="S4" s="197">
        <v>4.1900000000000004</v>
      </c>
      <c r="T4" s="197">
        <v>0</v>
      </c>
      <c r="U4" s="197">
        <v>1.66</v>
      </c>
      <c r="V4" s="197">
        <v>0</v>
      </c>
      <c r="W4" s="197">
        <v>0</v>
      </c>
      <c r="X4" s="197">
        <v>26.04</v>
      </c>
      <c r="Y4" s="197">
        <v>9.15</v>
      </c>
      <c r="Z4" s="197">
        <v>40.76</v>
      </c>
      <c r="AA4" s="197">
        <v>19.989999999999998</v>
      </c>
      <c r="AB4" s="197">
        <v>0</v>
      </c>
      <c r="AC4" s="197">
        <v>9.92</v>
      </c>
      <c r="AD4" s="197">
        <v>0</v>
      </c>
      <c r="AE4" s="197">
        <v>0</v>
      </c>
      <c r="AF4" s="197">
        <v>0</v>
      </c>
      <c r="AG4" s="197">
        <v>0</v>
      </c>
      <c r="AH4" s="197">
        <v>0</v>
      </c>
      <c r="AI4" s="197">
        <v>35.479999999999997</v>
      </c>
      <c r="AJ4" s="197">
        <v>0</v>
      </c>
      <c r="AK4" s="197">
        <v>19.600000000000001</v>
      </c>
      <c r="AL4" s="197">
        <v>0</v>
      </c>
      <c r="AM4" s="197">
        <v>23.93</v>
      </c>
      <c r="AN4" s="197">
        <v>0</v>
      </c>
      <c r="AO4" s="197">
        <v>176.18</v>
      </c>
      <c r="AP4" s="197">
        <v>0</v>
      </c>
    </row>
    <row r="5" spans="1:42">
      <c r="A5" t="s">
        <v>47</v>
      </c>
      <c r="B5" s="197">
        <v>0</v>
      </c>
      <c r="C5" s="197">
        <v>13.66</v>
      </c>
      <c r="D5" s="197">
        <v>0</v>
      </c>
      <c r="E5" s="197">
        <v>0</v>
      </c>
      <c r="F5" s="197">
        <v>21.26</v>
      </c>
      <c r="G5" s="197">
        <v>0</v>
      </c>
      <c r="H5" s="197">
        <v>0</v>
      </c>
      <c r="I5" s="197">
        <v>27.91</v>
      </c>
      <c r="J5" s="197">
        <v>0</v>
      </c>
      <c r="K5" s="197">
        <v>4.53</v>
      </c>
      <c r="L5" s="197">
        <v>477.65</v>
      </c>
      <c r="M5" s="197">
        <v>0.84</v>
      </c>
      <c r="N5" s="197">
        <v>1.43</v>
      </c>
      <c r="O5" s="197">
        <v>0</v>
      </c>
      <c r="P5" s="197">
        <v>17</v>
      </c>
      <c r="Q5" s="197">
        <v>6.69</v>
      </c>
      <c r="R5" s="197">
        <v>6.64</v>
      </c>
      <c r="S5" s="197">
        <v>4.1900000000000004</v>
      </c>
      <c r="T5" s="197">
        <v>0</v>
      </c>
      <c r="U5" s="197">
        <v>1.66</v>
      </c>
      <c r="V5" s="197">
        <v>0</v>
      </c>
      <c r="W5" s="197">
        <v>0</v>
      </c>
      <c r="X5" s="197">
        <v>25.68</v>
      </c>
      <c r="Y5" s="197">
        <v>9.15</v>
      </c>
      <c r="Z5" s="197">
        <v>40.76</v>
      </c>
      <c r="AA5" s="197">
        <v>19.989999999999998</v>
      </c>
      <c r="AB5" s="197">
        <v>0</v>
      </c>
      <c r="AC5" s="197">
        <v>9.92</v>
      </c>
      <c r="AD5" s="197">
        <v>0</v>
      </c>
      <c r="AE5" s="197">
        <v>0</v>
      </c>
      <c r="AF5" s="197">
        <v>0</v>
      </c>
      <c r="AG5" s="197">
        <v>0</v>
      </c>
      <c r="AH5" s="197">
        <v>0</v>
      </c>
      <c r="AI5" s="197">
        <v>35.479999999999997</v>
      </c>
      <c r="AJ5" s="197">
        <v>0</v>
      </c>
      <c r="AK5" s="197">
        <v>19.600000000000001</v>
      </c>
      <c r="AL5" s="197">
        <v>0</v>
      </c>
      <c r="AM5" s="197">
        <v>23.93</v>
      </c>
      <c r="AN5" s="197">
        <v>0</v>
      </c>
      <c r="AO5" s="197">
        <v>176.18</v>
      </c>
      <c r="AP5" s="197">
        <v>0</v>
      </c>
    </row>
    <row r="6" spans="1:42">
      <c r="A6" t="s">
        <v>48</v>
      </c>
      <c r="B6" s="197">
        <v>0</v>
      </c>
      <c r="C6" s="197">
        <v>13.66</v>
      </c>
      <c r="D6" s="197">
        <v>0</v>
      </c>
      <c r="E6" s="197">
        <v>0</v>
      </c>
      <c r="F6" s="197">
        <v>21.26</v>
      </c>
      <c r="G6" s="197">
        <v>0</v>
      </c>
      <c r="H6" s="197">
        <v>0</v>
      </c>
      <c r="I6" s="197">
        <v>27.91</v>
      </c>
      <c r="J6" s="197">
        <v>0</v>
      </c>
      <c r="K6" s="197">
        <v>4.53</v>
      </c>
      <c r="L6" s="197">
        <v>477.65</v>
      </c>
      <c r="M6" s="197">
        <v>0.84</v>
      </c>
      <c r="N6" s="197">
        <v>1.43</v>
      </c>
      <c r="O6" s="197">
        <v>0</v>
      </c>
      <c r="P6" s="197">
        <v>17</v>
      </c>
      <c r="Q6" s="197">
        <v>6.69</v>
      </c>
      <c r="R6" s="197">
        <v>6.64</v>
      </c>
      <c r="S6" s="197">
        <v>4.1900000000000004</v>
      </c>
      <c r="T6" s="197">
        <v>0</v>
      </c>
      <c r="U6" s="197">
        <v>1.66</v>
      </c>
      <c r="V6" s="197">
        <v>0</v>
      </c>
      <c r="W6" s="197">
        <v>0</v>
      </c>
      <c r="X6" s="197">
        <v>25.62</v>
      </c>
      <c r="Y6" s="197">
        <v>9.15</v>
      </c>
      <c r="Z6" s="197">
        <v>40.76</v>
      </c>
      <c r="AA6" s="197">
        <v>19.989999999999998</v>
      </c>
      <c r="AB6" s="197">
        <v>0</v>
      </c>
      <c r="AC6" s="197">
        <v>9.92</v>
      </c>
      <c r="AD6" s="197">
        <v>0</v>
      </c>
      <c r="AE6" s="197">
        <v>0</v>
      </c>
      <c r="AF6" s="197">
        <v>0</v>
      </c>
      <c r="AG6" s="197">
        <v>0</v>
      </c>
      <c r="AH6" s="197">
        <v>0</v>
      </c>
      <c r="AI6" s="197">
        <v>35.479999999999997</v>
      </c>
      <c r="AJ6" s="197">
        <v>0</v>
      </c>
      <c r="AK6" s="197">
        <v>19.600000000000001</v>
      </c>
      <c r="AL6" s="197">
        <v>0</v>
      </c>
      <c r="AM6" s="197">
        <v>23.93</v>
      </c>
      <c r="AN6" s="197">
        <v>0</v>
      </c>
      <c r="AO6" s="197">
        <v>176.18</v>
      </c>
      <c r="AP6" s="197">
        <v>0</v>
      </c>
    </row>
    <row r="7" spans="1:42">
      <c r="A7" t="s">
        <v>49</v>
      </c>
      <c r="B7" s="197">
        <v>0</v>
      </c>
      <c r="C7" s="197">
        <v>13.66</v>
      </c>
      <c r="D7" s="197">
        <v>0</v>
      </c>
      <c r="E7" s="197">
        <v>0</v>
      </c>
      <c r="F7" s="197">
        <v>21.26</v>
      </c>
      <c r="G7" s="197">
        <v>0</v>
      </c>
      <c r="H7" s="197">
        <v>0</v>
      </c>
      <c r="I7" s="197">
        <v>27.91</v>
      </c>
      <c r="J7" s="197">
        <v>0</v>
      </c>
      <c r="K7" s="197">
        <v>4.53</v>
      </c>
      <c r="L7" s="197">
        <v>477.65</v>
      </c>
      <c r="M7" s="197">
        <v>0</v>
      </c>
      <c r="N7" s="197">
        <v>1.43</v>
      </c>
      <c r="O7" s="197">
        <v>0</v>
      </c>
      <c r="P7" s="197">
        <v>17</v>
      </c>
      <c r="Q7" s="197">
        <v>6.69</v>
      </c>
      <c r="R7" s="197">
        <v>6.46</v>
      </c>
      <c r="S7" s="197">
        <v>4.05</v>
      </c>
      <c r="T7" s="197">
        <v>0</v>
      </c>
      <c r="U7" s="197">
        <v>1.66</v>
      </c>
      <c r="V7" s="197">
        <v>0</v>
      </c>
      <c r="W7" s="197">
        <v>0</v>
      </c>
      <c r="X7" s="197">
        <v>25.42</v>
      </c>
      <c r="Y7" s="197">
        <v>9.15</v>
      </c>
      <c r="Z7" s="197">
        <v>40.76</v>
      </c>
      <c r="AA7" s="197">
        <v>19.989999999999998</v>
      </c>
      <c r="AB7" s="197">
        <v>0</v>
      </c>
      <c r="AC7" s="197">
        <v>9.92</v>
      </c>
      <c r="AD7" s="197">
        <v>0</v>
      </c>
      <c r="AE7" s="197">
        <v>0</v>
      </c>
      <c r="AF7" s="197">
        <v>0</v>
      </c>
      <c r="AG7" s="197">
        <v>0</v>
      </c>
      <c r="AH7" s="197">
        <v>0</v>
      </c>
      <c r="AI7" s="197">
        <v>35.479999999999997</v>
      </c>
      <c r="AJ7" s="197">
        <v>0</v>
      </c>
      <c r="AK7" s="197">
        <v>19.600000000000001</v>
      </c>
      <c r="AL7" s="197">
        <v>0</v>
      </c>
      <c r="AM7" s="197">
        <v>23.93</v>
      </c>
      <c r="AN7" s="197">
        <v>0</v>
      </c>
      <c r="AO7" s="197">
        <v>176.18</v>
      </c>
      <c r="AP7" s="197">
        <v>0</v>
      </c>
    </row>
    <row r="8" spans="1:42">
      <c r="A8" t="s">
        <v>50</v>
      </c>
      <c r="B8" s="197">
        <v>0</v>
      </c>
      <c r="C8" s="197">
        <v>13.66</v>
      </c>
      <c r="D8" s="197">
        <v>0</v>
      </c>
      <c r="E8" s="197">
        <v>0</v>
      </c>
      <c r="F8" s="197">
        <v>21.26</v>
      </c>
      <c r="G8" s="197">
        <v>0</v>
      </c>
      <c r="H8" s="197">
        <v>0</v>
      </c>
      <c r="I8" s="197">
        <v>27.91</v>
      </c>
      <c r="J8" s="197">
        <v>0</v>
      </c>
      <c r="K8" s="197">
        <v>4.53</v>
      </c>
      <c r="L8" s="197">
        <v>477.65</v>
      </c>
      <c r="M8" s="197">
        <v>0</v>
      </c>
      <c r="N8" s="197">
        <v>1.43</v>
      </c>
      <c r="O8" s="197">
        <v>0</v>
      </c>
      <c r="P8" s="197">
        <v>17</v>
      </c>
      <c r="Q8" s="197">
        <v>6.69</v>
      </c>
      <c r="R8" s="197">
        <v>6.46</v>
      </c>
      <c r="S8" s="197">
        <v>4.05</v>
      </c>
      <c r="T8" s="197">
        <v>0</v>
      </c>
      <c r="U8" s="197">
        <v>1.66</v>
      </c>
      <c r="V8" s="197">
        <v>0</v>
      </c>
      <c r="W8" s="197">
        <v>0</v>
      </c>
      <c r="X8" s="197">
        <v>25.42</v>
      </c>
      <c r="Y8" s="197">
        <v>9.15</v>
      </c>
      <c r="Z8" s="197">
        <v>40.76</v>
      </c>
      <c r="AA8" s="197">
        <v>19.989999999999998</v>
      </c>
      <c r="AB8" s="197">
        <v>0</v>
      </c>
      <c r="AC8" s="197">
        <v>9.92</v>
      </c>
      <c r="AD8" s="197">
        <v>0</v>
      </c>
      <c r="AE8" s="197">
        <v>0</v>
      </c>
      <c r="AF8" s="197">
        <v>0</v>
      </c>
      <c r="AG8" s="197">
        <v>0</v>
      </c>
      <c r="AH8" s="197">
        <v>0</v>
      </c>
      <c r="AI8" s="197">
        <v>35.479999999999997</v>
      </c>
      <c r="AJ8" s="197">
        <v>0</v>
      </c>
      <c r="AK8" s="197">
        <v>19.600000000000001</v>
      </c>
      <c r="AL8" s="197">
        <v>0</v>
      </c>
      <c r="AM8" s="197">
        <v>23.93</v>
      </c>
      <c r="AN8" s="197">
        <v>0</v>
      </c>
      <c r="AO8" s="197">
        <v>176.18</v>
      </c>
      <c r="AP8" s="197">
        <v>0</v>
      </c>
    </row>
    <row r="9" spans="1:42">
      <c r="A9" t="s">
        <v>51</v>
      </c>
      <c r="B9" s="197">
        <v>0</v>
      </c>
      <c r="C9" s="197">
        <v>13.69</v>
      </c>
      <c r="D9" s="197">
        <v>0</v>
      </c>
      <c r="E9" s="197">
        <v>0</v>
      </c>
      <c r="F9" s="197">
        <v>21.26</v>
      </c>
      <c r="G9" s="197">
        <v>0</v>
      </c>
      <c r="H9" s="197">
        <v>0</v>
      </c>
      <c r="I9" s="197">
        <v>27.91</v>
      </c>
      <c r="J9" s="197">
        <v>0</v>
      </c>
      <c r="K9" s="197">
        <v>4.53</v>
      </c>
      <c r="L9" s="197">
        <v>477.65</v>
      </c>
      <c r="M9" s="197">
        <v>0</v>
      </c>
      <c r="N9" s="197">
        <v>1.43</v>
      </c>
      <c r="O9" s="197">
        <v>0</v>
      </c>
      <c r="P9" s="197">
        <v>17</v>
      </c>
      <c r="Q9" s="197">
        <v>6.69</v>
      </c>
      <c r="R9" s="197">
        <v>6.46</v>
      </c>
      <c r="S9" s="197">
        <v>4.05</v>
      </c>
      <c r="T9" s="197">
        <v>0</v>
      </c>
      <c r="U9" s="197">
        <v>1.66</v>
      </c>
      <c r="V9" s="197">
        <v>0</v>
      </c>
      <c r="W9" s="197">
        <v>0</v>
      </c>
      <c r="X9" s="197">
        <v>25.34</v>
      </c>
      <c r="Y9" s="197">
        <v>9.15</v>
      </c>
      <c r="Z9" s="197">
        <v>40.76</v>
      </c>
      <c r="AA9" s="197">
        <v>19.989999999999998</v>
      </c>
      <c r="AB9" s="197">
        <v>0</v>
      </c>
      <c r="AC9" s="197">
        <v>9.92</v>
      </c>
      <c r="AD9" s="197">
        <v>0</v>
      </c>
      <c r="AE9" s="197">
        <v>0</v>
      </c>
      <c r="AF9" s="197">
        <v>0</v>
      </c>
      <c r="AG9" s="197">
        <v>0</v>
      </c>
      <c r="AH9" s="197">
        <v>0</v>
      </c>
      <c r="AI9" s="197">
        <v>35.479999999999997</v>
      </c>
      <c r="AJ9" s="197">
        <v>0</v>
      </c>
      <c r="AK9" s="197">
        <v>19.600000000000001</v>
      </c>
      <c r="AL9" s="197">
        <v>0</v>
      </c>
      <c r="AM9" s="197">
        <v>23.93</v>
      </c>
      <c r="AN9" s="197">
        <v>0</v>
      </c>
      <c r="AO9" s="197">
        <v>176.18</v>
      </c>
      <c r="AP9" s="197">
        <v>0</v>
      </c>
    </row>
    <row r="10" spans="1:42">
      <c r="A10" t="s">
        <v>52</v>
      </c>
      <c r="B10" s="197">
        <v>0</v>
      </c>
      <c r="C10" s="197">
        <v>13.69</v>
      </c>
      <c r="D10" s="197">
        <v>0</v>
      </c>
      <c r="E10" s="197">
        <v>0</v>
      </c>
      <c r="F10" s="197">
        <v>21.26</v>
      </c>
      <c r="G10" s="197">
        <v>0</v>
      </c>
      <c r="H10" s="197">
        <v>0</v>
      </c>
      <c r="I10" s="197">
        <v>27.91</v>
      </c>
      <c r="J10" s="197">
        <v>0</v>
      </c>
      <c r="K10" s="197">
        <v>4.53</v>
      </c>
      <c r="L10" s="197">
        <v>477.65</v>
      </c>
      <c r="M10" s="197">
        <v>0</v>
      </c>
      <c r="N10" s="197">
        <v>1.43</v>
      </c>
      <c r="O10" s="197">
        <v>0</v>
      </c>
      <c r="P10" s="197">
        <v>17</v>
      </c>
      <c r="Q10" s="197">
        <v>6.69</v>
      </c>
      <c r="R10" s="197">
        <v>6.46</v>
      </c>
      <c r="S10" s="197">
        <v>4.05</v>
      </c>
      <c r="T10" s="197">
        <v>0</v>
      </c>
      <c r="U10" s="197">
        <v>1.66</v>
      </c>
      <c r="V10" s="197">
        <v>0</v>
      </c>
      <c r="W10" s="197">
        <v>0</v>
      </c>
      <c r="X10" s="197">
        <v>25.34</v>
      </c>
      <c r="Y10" s="197">
        <v>9.15</v>
      </c>
      <c r="Z10" s="197">
        <v>40.76</v>
      </c>
      <c r="AA10" s="197">
        <v>19.989999999999998</v>
      </c>
      <c r="AB10" s="197">
        <v>0</v>
      </c>
      <c r="AC10" s="197">
        <v>9.92</v>
      </c>
      <c r="AD10" s="197">
        <v>0</v>
      </c>
      <c r="AE10" s="197">
        <v>0</v>
      </c>
      <c r="AF10" s="197">
        <v>0</v>
      </c>
      <c r="AG10" s="197">
        <v>0</v>
      </c>
      <c r="AH10" s="197">
        <v>0</v>
      </c>
      <c r="AI10" s="197">
        <v>35.479999999999997</v>
      </c>
      <c r="AJ10" s="197">
        <v>0</v>
      </c>
      <c r="AK10" s="197">
        <v>19.600000000000001</v>
      </c>
      <c r="AL10" s="197">
        <v>0</v>
      </c>
      <c r="AM10" s="197">
        <v>23.93</v>
      </c>
      <c r="AN10" s="197">
        <v>0</v>
      </c>
      <c r="AO10" s="197">
        <v>176.18</v>
      </c>
      <c r="AP10" s="197">
        <v>0</v>
      </c>
    </row>
    <row r="11" spans="1:42">
      <c r="A11" t="s">
        <v>53</v>
      </c>
      <c r="B11" s="197">
        <v>0</v>
      </c>
      <c r="C11" s="197">
        <v>13.69</v>
      </c>
      <c r="D11" s="197">
        <v>0</v>
      </c>
      <c r="E11" s="197">
        <v>0</v>
      </c>
      <c r="F11" s="197">
        <v>21.26</v>
      </c>
      <c r="G11" s="197">
        <v>0</v>
      </c>
      <c r="H11" s="197">
        <v>0</v>
      </c>
      <c r="I11" s="197">
        <v>27.91</v>
      </c>
      <c r="J11" s="197">
        <v>0</v>
      </c>
      <c r="K11" s="197">
        <v>4.53</v>
      </c>
      <c r="L11" s="197">
        <v>477.65</v>
      </c>
      <c r="M11" s="197">
        <v>0</v>
      </c>
      <c r="N11" s="197">
        <v>1.43</v>
      </c>
      <c r="O11" s="197">
        <v>0</v>
      </c>
      <c r="P11" s="197">
        <v>17</v>
      </c>
      <c r="Q11" s="197">
        <v>6.69</v>
      </c>
      <c r="R11" s="197">
        <v>6.46</v>
      </c>
      <c r="S11" s="197">
        <v>4.05</v>
      </c>
      <c r="T11" s="197">
        <v>0</v>
      </c>
      <c r="U11" s="197">
        <v>1.66</v>
      </c>
      <c r="V11" s="197">
        <v>0</v>
      </c>
      <c r="W11" s="197">
        <v>0</v>
      </c>
      <c r="X11" s="197">
        <v>25.32</v>
      </c>
      <c r="Y11" s="197">
        <v>9.15</v>
      </c>
      <c r="Z11" s="197">
        <v>40.76</v>
      </c>
      <c r="AA11" s="197">
        <v>19.989999999999998</v>
      </c>
      <c r="AB11" s="197">
        <v>0</v>
      </c>
      <c r="AC11" s="197">
        <v>9.92</v>
      </c>
      <c r="AD11" s="197">
        <v>0</v>
      </c>
      <c r="AE11" s="197">
        <v>0</v>
      </c>
      <c r="AF11" s="197">
        <v>0</v>
      </c>
      <c r="AG11" s="197">
        <v>0</v>
      </c>
      <c r="AH11" s="197">
        <v>0</v>
      </c>
      <c r="AI11" s="197">
        <v>35.479999999999997</v>
      </c>
      <c r="AJ11" s="197">
        <v>0</v>
      </c>
      <c r="AK11" s="197">
        <v>19.600000000000001</v>
      </c>
      <c r="AL11" s="197">
        <v>0</v>
      </c>
      <c r="AM11" s="197">
        <v>23.93</v>
      </c>
      <c r="AN11" s="197">
        <v>0</v>
      </c>
      <c r="AO11" s="197">
        <v>176.18</v>
      </c>
      <c r="AP11" s="197">
        <v>0</v>
      </c>
    </row>
    <row r="12" spans="1:42">
      <c r="A12" t="s">
        <v>54</v>
      </c>
      <c r="B12" s="197">
        <v>0</v>
      </c>
      <c r="C12" s="197">
        <v>13.69</v>
      </c>
      <c r="D12" s="197">
        <v>0</v>
      </c>
      <c r="E12" s="197">
        <v>0</v>
      </c>
      <c r="F12" s="197">
        <v>21.26</v>
      </c>
      <c r="G12" s="197">
        <v>0</v>
      </c>
      <c r="H12" s="197">
        <v>0</v>
      </c>
      <c r="I12" s="197">
        <v>27.91</v>
      </c>
      <c r="J12" s="197">
        <v>0</v>
      </c>
      <c r="K12" s="197">
        <v>4.53</v>
      </c>
      <c r="L12" s="197">
        <v>477.65</v>
      </c>
      <c r="M12" s="197">
        <v>0</v>
      </c>
      <c r="N12" s="197">
        <v>1.43</v>
      </c>
      <c r="O12" s="197">
        <v>0</v>
      </c>
      <c r="P12" s="197">
        <v>17</v>
      </c>
      <c r="Q12" s="197">
        <v>6.69</v>
      </c>
      <c r="R12" s="197">
        <v>6.46</v>
      </c>
      <c r="S12" s="197">
        <v>4.05</v>
      </c>
      <c r="T12" s="197">
        <v>0</v>
      </c>
      <c r="U12" s="197">
        <v>1.66</v>
      </c>
      <c r="V12" s="197">
        <v>0</v>
      </c>
      <c r="W12" s="197">
        <v>0</v>
      </c>
      <c r="X12" s="197">
        <v>25.32</v>
      </c>
      <c r="Y12" s="197">
        <v>9.15</v>
      </c>
      <c r="Z12" s="197">
        <v>40.76</v>
      </c>
      <c r="AA12" s="197">
        <v>19.989999999999998</v>
      </c>
      <c r="AB12" s="197">
        <v>0</v>
      </c>
      <c r="AC12" s="197">
        <v>9.92</v>
      </c>
      <c r="AD12" s="197">
        <v>0</v>
      </c>
      <c r="AE12" s="197">
        <v>0</v>
      </c>
      <c r="AF12" s="197">
        <v>0</v>
      </c>
      <c r="AG12" s="197">
        <v>0</v>
      </c>
      <c r="AH12" s="197">
        <v>0</v>
      </c>
      <c r="AI12" s="197">
        <v>35.479999999999997</v>
      </c>
      <c r="AJ12" s="197">
        <v>0</v>
      </c>
      <c r="AK12" s="197">
        <v>19.600000000000001</v>
      </c>
      <c r="AL12" s="197">
        <v>0</v>
      </c>
      <c r="AM12" s="197">
        <v>23.93</v>
      </c>
      <c r="AN12" s="197">
        <v>0</v>
      </c>
      <c r="AO12" s="197">
        <v>176.18</v>
      </c>
      <c r="AP12" s="197">
        <v>0</v>
      </c>
    </row>
    <row r="13" spans="1:42">
      <c r="A13" t="s">
        <v>55</v>
      </c>
      <c r="B13" s="197">
        <v>0</v>
      </c>
      <c r="C13" s="197">
        <v>13.69</v>
      </c>
      <c r="D13" s="197">
        <v>0</v>
      </c>
      <c r="E13" s="197">
        <v>0</v>
      </c>
      <c r="F13" s="197">
        <v>21.26</v>
      </c>
      <c r="G13" s="197">
        <v>0</v>
      </c>
      <c r="H13" s="197">
        <v>0</v>
      </c>
      <c r="I13" s="197">
        <v>27.91</v>
      </c>
      <c r="J13" s="197">
        <v>0</v>
      </c>
      <c r="K13" s="197">
        <v>4.53</v>
      </c>
      <c r="L13" s="197">
        <v>477.65</v>
      </c>
      <c r="M13" s="197">
        <v>0</v>
      </c>
      <c r="N13" s="197">
        <v>1.43</v>
      </c>
      <c r="O13" s="197">
        <v>0</v>
      </c>
      <c r="P13" s="197">
        <v>17</v>
      </c>
      <c r="Q13" s="197">
        <v>6.69</v>
      </c>
      <c r="R13" s="197">
        <v>6.46</v>
      </c>
      <c r="S13" s="197">
        <v>4.05</v>
      </c>
      <c r="T13" s="197">
        <v>0</v>
      </c>
      <c r="U13" s="197">
        <v>1.66</v>
      </c>
      <c r="V13" s="197">
        <v>0</v>
      </c>
      <c r="W13" s="197">
        <v>0</v>
      </c>
      <c r="X13" s="197">
        <v>25.32</v>
      </c>
      <c r="Y13" s="197">
        <v>9.15</v>
      </c>
      <c r="Z13" s="197">
        <v>40.76</v>
      </c>
      <c r="AA13" s="197">
        <v>19.989999999999998</v>
      </c>
      <c r="AB13" s="197">
        <v>0</v>
      </c>
      <c r="AC13" s="197">
        <v>9.92</v>
      </c>
      <c r="AD13" s="197">
        <v>0</v>
      </c>
      <c r="AE13" s="197">
        <v>0</v>
      </c>
      <c r="AF13" s="197">
        <v>0</v>
      </c>
      <c r="AG13" s="197">
        <v>0</v>
      </c>
      <c r="AH13" s="197">
        <v>0</v>
      </c>
      <c r="AI13" s="197">
        <v>35.479999999999997</v>
      </c>
      <c r="AJ13" s="197">
        <v>0</v>
      </c>
      <c r="AK13" s="197">
        <v>19.600000000000001</v>
      </c>
      <c r="AL13" s="197">
        <v>0</v>
      </c>
      <c r="AM13" s="197">
        <v>23.93</v>
      </c>
      <c r="AN13" s="197">
        <v>0</v>
      </c>
      <c r="AO13" s="197">
        <v>176.18</v>
      </c>
      <c r="AP13" s="197">
        <v>0</v>
      </c>
    </row>
    <row r="14" spans="1:42">
      <c r="A14" t="s">
        <v>56</v>
      </c>
      <c r="B14" s="197">
        <v>0</v>
      </c>
      <c r="C14" s="197">
        <v>13.69</v>
      </c>
      <c r="D14" s="197">
        <v>0</v>
      </c>
      <c r="E14" s="197">
        <v>0</v>
      </c>
      <c r="F14" s="197">
        <v>21.26</v>
      </c>
      <c r="G14" s="197">
        <v>0</v>
      </c>
      <c r="H14" s="197">
        <v>0</v>
      </c>
      <c r="I14" s="197">
        <v>27.91</v>
      </c>
      <c r="J14" s="197">
        <v>0</v>
      </c>
      <c r="K14" s="197">
        <v>4.53</v>
      </c>
      <c r="L14" s="197">
        <v>477.65</v>
      </c>
      <c r="M14" s="197">
        <v>0</v>
      </c>
      <c r="N14" s="197">
        <v>1.43</v>
      </c>
      <c r="O14" s="197">
        <v>0</v>
      </c>
      <c r="P14" s="197">
        <v>17</v>
      </c>
      <c r="Q14" s="197">
        <v>6.69</v>
      </c>
      <c r="R14" s="197">
        <v>6.46</v>
      </c>
      <c r="S14" s="197">
        <v>4.05</v>
      </c>
      <c r="T14" s="197">
        <v>0</v>
      </c>
      <c r="U14" s="197">
        <v>1.66</v>
      </c>
      <c r="V14" s="197">
        <v>0</v>
      </c>
      <c r="W14" s="197">
        <v>0</v>
      </c>
      <c r="X14" s="197">
        <v>25.32</v>
      </c>
      <c r="Y14" s="197">
        <v>9.15</v>
      </c>
      <c r="Z14" s="197">
        <v>40.76</v>
      </c>
      <c r="AA14" s="197">
        <v>19.989999999999998</v>
      </c>
      <c r="AB14" s="197">
        <v>0</v>
      </c>
      <c r="AC14" s="197">
        <v>9.92</v>
      </c>
      <c r="AD14" s="197">
        <v>0</v>
      </c>
      <c r="AE14" s="197">
        <v>0</v>
      </c>
      <c r="AF14" s="197">
        <v>0</v>
      </c>
      <c r="AG14" s="197">
        <v>0</v>
      </c>
      <c r="AH14" s="197">
        <v>0</v>
      </c>
      <c r="AI14" s="197">
        <v>35.479999999999997</v>
      </c>
      <c r="AJ14" s="197">
        <v>0</v>
      </c>
      <c r="AK14" s="197">
        <v>19.600000000000001</v>
      </c>
      <c r="AL14" s="197">
        <v>0</v>
      </c>
      <c r="AM14" s="197">
        <v>23.93</v>
      </c>
      <c r="AN14" s="197">
        <v>0</v>
      </c>
      <c r="AO14" s="197">
        <v>176.18</v>
      </c>
      <c r="AP14" s="197">
        <v>0</v>
      </c>
    </row>
    <row r="15" spans="1:42">
      <c r="A15" t="s">
        <v>57</v>
      </c>
      <c r="B15" s="197">
        <v>0</v>
      </c>
      <c r="C15" s="197">
        <v>13.69</v>
      </c>
      <c r="D15" s="197">
        <v>0</v>
      </c>
      <c r="E15" s="197">
        <v>0</v>
      </c>
      <c r="F15" s="197">
        <v>21.26</v>
      </c>
      <c r="G15" s="197">
        <v>0</v>
      </c>
      <c r="H15" s="197">
        <v>0</v>
      </c>
      <c r="I15" s="197">
        <v>27.91</v>
      </c>
      <c r="J15" s="197">
        <v>0</v>
      </c>
      <c r="K15" s="197">
        <v>4.53</v>
      </c>
      <c r="L15" s="197">
        <v>477.65</v>
      </c>
      <c r="M15" s="197">
        <v>0</v>
      </c>
      <c r="N15" s="197">
        <v>1.43</v>
      </c>
      <c r="O15" s="197">
        <v>0</v>
      </c>
      <c r="P15" s="197">
        <v>17</v>
      </c>
      <c r="Q15" s="197">
        <v>6.69</v>
      </c>
      <c r="R15" s="197">
        <v>6.46</v>
      </c>
      <c r="S15" s="197">
        <v>4.05</v>
      </c>
      <c r="T15" s="197">
        <v>0</v>
      </c>
      <c r="U15" s="197">
        <v>1.66</v>
      </c>
      <c r="V15" s="197">
        <v>0</v>
      </c>
      <c r="W15" s="197">
        <v>0</v>
      </c>
      <c r="X15" s="197">
        <v>25.32</v>
      </c>
      <c r="Y15" s="197">
        <v>9.15</v>
      </c>
      <c r="Z15" s="197">
        <v>40.76</v>
      </c>
      <c r="AA15" s="197">
        <v>19.989999999999998</v>
      </c>
      <c r="AB15" s="197">
        <v>0</v>
      </c>
      <c r="AC15" s="197">
        <v>9.92</v>
      </c>
      <c r="AD15" s="197">
        <v>0</v>
      </c>
      <c r="AE15" s="197">
        <v>0</v>
      </c>
      <c r="AF15" s="197">
        <v>0</v>
      </c>
      <c r="AG15" s="197">
        <v>0</v>
      </c>
      <c r="AH15" s="197">
        <v>0</v>
      </c>
      <c r="AI15" s="197">
        <v>35.479999999999997</v>
      </c>
      <c r="AJ15" s="197">
        <v>0</v>
      </c>
      <c r="AK15" s="197">
        <v>19.600000000000001</v>
      </c>
      <c r="AL15" s="197">
        <v>0</v>
      </c>
      <c r="AM15" s="197">
        <v>23.93</v>
      </c>
      <c r="AN15" s="197">
        <v>0</v>
      </c>
      <c r="AO15" s="197">
        <v>176.18</v>
      </c>
      <c r="AP15" s="197">
        <v>0</v>
      </c>
    </row>
    <row r="16" spans="1:42">
      <c r="A16" t="s">
        <v>58</v>
      </c>
      <c r="B16" s="197">
        <v>0</v>
      </c>
      <c r="C16" s="197">
        <v>13.76</v>
      </c>
      <c r="D16" s="197">
        <v>0</v>
      </c>
      <c r="E16" s="197">
        <v>0</v>
      </c>
      <c r="F16" s="197">
        <v>21.26</v>
      </c>
      <c r="G16" s="197">
        <v>0</v>
      </c>
      <c r="H16" s="197">
        <v>0</v>
      </c>
      <c r="I16" s="197">
        <v>27.91</v>
      </c>
      <c r="J16" s="197">
        <v>0</v>
      </c>
      <c r="K16" s="197">
        <v>4.53</v>
      </c>
      <c r="L16" s="197">
        <v>477.65</v>
      </c>
      <c r="M16" s="197">
        <v>0</v>
      </c>
      <c r="N16" s="197">
        <v>1.43</v>
      </c>
      <c r="O16" s="197">
        <v>0</v>
      </c>
      <c r="P16" s="197">
        <v>17</v>
      </c>
      <c r="Q16" s="197">
        <v>6.69</v>
      </c>
      <c r="R16" s="197">
        <v>6.46</v>
      </c>
      <c r="S16" s="197">
        <v>4.05</v>
      </c>
      <c r="T16" s="197">
        <v>0</v>
      </c>
      <c r="U16" s="197">
        <v>1.66</v>
      </c>
      <c r="V16" s="197">
        <v>0</v>
      </c>
      <c r="W16" s="197">
        <v>0</v>
      </c>
      <c r="X16" s="197">
        <v>25.32</v>
      </c>
      <c r="Y16" s="197">
        <v>9.15</v>
      </c>
      <c r="Z16" s="197">
        <v>40.76</v>
      </c>
      <c r="AA16" s="197">
        <v>19.989999999999998</v>
      </c>
      <c r="AB16" s="197">
        <v>0</v>
      </c>
      <c r="AC16" s="197">
        <v>9.92</v>
      </c>
      <c r="AD16" s="197">
        <v>0</v>
      </c>
      <c r="AE16" s="197">
        <v>0</v>
      </c>
      <c r="AF16" s="197">
        <v>0</v>
      </c>
      <c r="AG16" s="197">
        <v>0</v>
      </c>
      <c r="AH16" s="197">
        <v>0</v>
      </c>
      <c r="AI16" s="197">
        <v>35.479999999999997</v>
      </c>
      <c r="AJ16" s="197">
        <v>0</v>
      </c>
      <c r="AK16" s="197">
        <v>19.600000000000001</v>
      </c>
      <c r="AL16" s="197">
        <v>0</v>
      </c>
      <c r="AM16" s="197">
        <v>23.93</v>
      </c>
      <c r="AN16" s="197">
        <v>0</v>
      </c>
      <c r="AO16" s="197">
        <v>176.18</v>
      </c>
      <c r="AP16" s="197">
        <v>0</v>
      </c>
    </row>
    <row r="17" spans="1:42">
      <c r="A17" t="s">
        <v>59</v>
      </c>
      <c r="B17" s="197">
        <v>0</v>
      </c>
      <c r="C17" s="197">
        <v>13.76</v>
      </c>
      <c r="D17" s="197">
        <v>0</v>
      </c>
      <c r="E17" s="197">
        <v>0</v>
      </c>
      <c r="F17" s="197">
        <v>21.26</v>
      </c>
      <c r="G17" s="197">
        <v>0</v>
      </c>
      <c r="H17" s="197">
        <v>0</v>
      </c>
      <c r="I17" s="197">
        <v>27.91</v>
      </c>
      <c r="J17" s="197">
        <v>0</v>
      </c>
      <c r="K17" s="197">
        <v>4.53</v>
      </c>
      <c r="L17" s="197">
        <v>477.65</v>
      </c>
      <c r="M17" s="197">
        <v>0</v>
      </c>
      <c r="N17" s="197">
        <v>1.43</v>
      </c>
      <c r="O17" s="197">
        <v>0</v>
      </c>
      <c r="P17" s="197">
        <v>17</v>
      </c>
      <c r="Q17" s="197">
        <v>6.69</v>
      </c>
      <c r="R17" s="197">
        <v>6.46</v>
      </c>
      <c r="S17" s="197">
        <v>4.05</v>
      </c>
      <c r="T17" s="197">
        <v>0</v>
      </c>
      <c r="U17" s="197">
        <v>1.66</v>
      </c>
      <c r="V17" s="197">
        <v>0</v>
      </c>
      <c r="W17" s="197">
        <v>0</v>
      </c>
      <c r="X17" s="197">
        <v>25.32</v>
      </c>
      <c r="Y17" s="197">
        <v>9.15</v>
      </c>
      <c r="Z17" s="197">
        <v>40.76</v>
      </c>
      <c r="AA17" s="197">
        <v>19.989999999999998</v>
      </c>
      <c r="AB17" s="197">
        <v>0</v>
      </c>
      <c r="AC17" s="197">
        <v>9.92</v>
      </c>
      <c r="AD17" s="197">
        <v>0</v>
      </c>
      <c r="AE17" s="197">
        <v>0</v>
      </c>
      <c r="AF17" s="197">
        <v>0</v>
      </c>
      <c r="AG17" s="197">
        <v>0</v>
      </c>
      <c r="AH17" s="197">
        <v>0</v>
      </c>
      <c r="AI17" s="197">
        <v>35.479999999999997</v>
      </c>
      <c r="AJ17" s="197">
        <v>0</v>
      </c>
      <c r="AK17" s="197">
        <v>19.600000000000001</v>
      </c>
      <c r="AL17" s="197">
        <v>0</v>
      </c>
      <c r="AM17" s="197">
        <v>23.93</v>
      </c>
      <c r="AN17" s="197">
        <v>0</v>
      </c>
      <c r="AO17" s="197">
        <v>176.18</v>
      </c>
      <c r="AP17" s="197">
        <v>0</v>
      </c>
    </row>
    <row r="18" spans="1:42">
      <c r="A18" t="s">
        <v>60</v>
      </c>
      <c r="B18" s="197">
        <v>0</v>
      </c>
      <c r="C18" s="197">
        <v>13.76</v>
      </c>
      <c r="D18" s="197">
        <v>0</v>
      </c>
      <c r="E18" s="197">
        <v>0</v>
      </c>
      <c r="F18" s="197">
        <v>21.26</v>
      </c>
      <c r="G18" s="197">
        <v>0</v>
      </c>
      <c r="H18" s="197">
        <v>0</v>
      </c>
      <c r="I18" s="197">
        <v>27.91</v>
      </c>
      <c r="J18" s="197">
        <v>0</v>
      </c>
      <c r="K18" s="197">
        <v>4.53</v>
      </c>
      <c r="L18" s="197">
        <v>477.65</v>
      </c>
      <c r="M18" s="197">
        <v>0</v>
      </c>
      <c r="N18" s="197">
        <v>1.43</v>
      </c>
      <c r="O18" s="197">
        <v>0</v>
      </c>
      <c r="P18" s="197">
        <v>17</v>
      </c>
      <c r="Q18" s="197">
        <v>6.69</v>
      </c>
      <c r="R18" s="197">
        <v>6.46</v>
      </c>
      <c r="S18" s="197">
        <v>4.05</v>
      </c>
      <c r="T18" s="197">
        <v>0</v>
      </c>
      <c r="U18" s="197">
        <v>1.66</v>
      </c>
      <c r="V18" s="197">
        <v>0</v>
      </c>
      <c r="W18" s="197">
        <v>0</v>
      </c>
      <c r="X18" s="197">
        <v>25.46</v>
      </c>
      <c r="Y18" s="197">
        <v>9.15</v>
      </c>
      <c r="Z18" s="197">
        <v>40.76</v>
      </c>
      <c r="AA18" s="197">
        <v>19.989999999999998</v>
      </c>
      <c r="AB18" s="197">
        <v>0</v>
      </c>
      <c r="AC18" s="197">
        <v>9.92</v>
      </c>
      <c r="AD18" s="197">
        <v>0</v>
      </c>
      <c r="AE18" s="197">
        <v>0</v>
      </c>
      <c r="AF18" s="197">
        <v>0</v>
      </c>
      <c r="AG18" s="197">
        <v>0</v>
      </c>
      <c r="AH18" s="197">
        <v>0</v>
      </c>
      <c r="AI18" s="197">
        <v>35.479999999999997</v>
      </c>
      <c r="AJ18" s="197">
        <v>0</v>
      </c>
      <c r="AK18" s="197">
        <v>19.600000000000001</v>
      </c>
      <c r="AL18" s="197">
        <v>0</v>
      </c>
      <c r="AM18" s="197">
        <v>23.93</v>
      </c>
      <c r="AN18" s="197">
        <v>0</v>
      </c>
      <c r="AO18" s="197">
        <v>176.18</v>
      </c>
      <c r="AP18" s="197">
        <v>0</v>
      </c>
    </row>
    <row r="19" spans="1:42">
      <c r="A19" t="s">
        <v>61</v>
      </c>
      <c r="B19" s="197">
        <v>0</v>
      </c>
      <c r="C19" s="197">
        <v>13.76</v>
      </c>
      <c r="D19" s="197">
        <v>0</v>
      </c>
      <c r="E19" s="197">
        <v>0</v>
      </c>
      <c r="F19" s="197">
        <v>21.26</v>
      </c>
      <c r="G19" s="197">
        <v>0</v>
      </c>
      <c r="H19" s="197">
        <v>0</v>
      </c>
      <c r="I19" s="197">
        <v>27.91</v>
      </c>
      <c r="J19" s="197">
        <v>0</v>
      </c>
      <c r="K19" s="197">
        <v>4.53</v>
      </c>
      <c r="L19" s="197">
        <v>477.65</v>
      </c>
      <c r="M19" s="197">
        <v>0</v>
      </c>
      <c r="N19" s="197">
        <v>1.43</v>
      </c>
      <c r="O19" s="197">
        <v>0</v>
      </c>
      <c r="P19" s="197">
        <v>16.54</v>
      </c>
      <c r="Q19" s="197">
        <v>6.69</v>
      </c>
      <c r="R19" s="197">
        <v>9.08</v>
      </c>
      <c r="S19" s="197">
        <v>4.1900000000000004</v>
      </c>
      <c r="T19" s="197">
        <v>0</v>
      </c>
      <c r="U19" s="197">
        <v>1.66</v>
      </c>
      <c r="V19" s="197">
        <v>0</v>
      </c>
      <c r="W19" s="197">
        <v>0</v>
      </c>
      <c r="X19" s="197">
        <v>25.56</v>
      </c>
      <c r="Y19" s="197">
        <v>9.15</v>
      </c>
      <c r="Z19" s="197">
        <v>40.76</v>
      </c>
      <c r="AA19" s="197">
        <v>19.989999999999998</v>
      </c>
      <c r="AB19" s="197">
        <v>0</v>
      </c>
      <c r="AC19" s="197">
        <v>9.92</v>
      </c>
      <c r="AD19" s="197">
        <v>0</v>
      </c>
      <c r="AE19" s="197">
        <v>0</v>
      </c>
      <c r="AF19" s="197">
        <v>0</v>
      </c>
      <c r="AG19" s="197">
        <v>0</v>
      </c>
      <c r="AH19" s="197">
        <v>0</v>
      </c>
      <c r="AI19" s="197">
        <v>35.479999999999997</v>
      </c>
      <c r="AJ19" s="197">
        <v>0</v>
      </c>
      <c r="AK19" s="197">
        <v>19.600000000000001</v>
      </c>
      <c r="AL19" s="197">
        <v>0</v>
      </c>
      <c r="AM19" s="197">
        <v>23.93</v>
      </c>
      <c r="AN19" s="197">
        <v>0</v>
      </c>
      <c r="AO19" s="197">
        <v>176.18</v>
      </c>
      <c r="AP19" s="197">
        <v>0</v>
      </c>
    </row>
    <row r="20" spans="1:42">
      <c r="A20" t="s">
        <v>62</v>
      </c>
      <c r="B20" s="197">
        <v>0</v>
      </c>
      <c r="C20" s="197">
        <v>13.76</v>
      </c>
      <c r="D20" s="197">
        <v>0</v>
      </c>
      <c r="E20" s="197">
        <v>0</v>
      </c>
      <c r="F20" s="197">
        <v>21.26</v>
      </c>
      <c r="G20" s="197">
        <v>0</v>
      </c>
      <c r="H20" s="197">
        <v>0</v>
      </c>
      <c r="I20" s="197">
        <v>27.91</v>
      </c>
      <c r="J20" s="197">
        <v>0</v>
      </c>
      <c r="K20" s="197">
        <v>4.53</v>
      </c>
      <c r="L20" s="197">
        <v>477.65</v>
      </c>
      <c r="M20" s="197">
        <v>0</v>
      </c>
      <c r="N20" s="197">
        <v>1.43</v>
      </c>
      <c r="O20" s="197">
        <v>0</v>
      </c>
      <c r="P20" s="197">
        <v>16.54</v>
      </c>
      <c r="Q20" s="197">
        <v>6.69</v>
      </c>
      <c r="R20" s="197">
        <v>9.08</v>
      </c>
      <c r="S20" s="197">
        <v>4.1900000000000004</v>
      </c>
      <c r="T20" s="197">
        <v>0</v>
      </c>
      <c r="U20" s="197">
        <v>1.66</v>
      </c>
      <c r="V20" s="197">
        <v>0</v>
      </c>
      <c r="W20" s="197">
        <v>0</v>
      </c>
      <c r="X20" s="197">
        <v>25.6</v>
      </c>
      <c r="Y20" s="197">
        <v>9.15</v>
      </c>
      <c r="Z20" s="197">
        <v>40.76</v>
      </c>
      <c r="AA20" s="197">
        <v>19.989999999999998</v>
      </c>
      <c r="AB20" s="197">
        <v>0</v>
      </c>
      <c r="AC20" s="197">
        <v>9.92</v>
      </c>
      <c r="AD20" s="197">
        <v>0</v>
      </c>
      <c r="AE20" s="197">
        <v>0</v>
      </c>
      <c r="AF20" s="197">
        <v>0</v>
      </c>
      <c r="AG20" s="197">
        <v>0</v>
      </c>
      <c r="AH20" s="197">
        <v>0</v>
      </c>
      <c r="AI20" s="197">
        <v>35.479999999999997</v>
      </c>
      <c r="AJ20" s="197">
        <v>0</v>
      </c>
      <c r="AK20" s="197">
        <v>19.600000000000001</v>
      </c>
      <c r="AL20" s="197">
        <v>0</v>
      </c>
      <c r="AM20" s="197">
        <v>23.93</v>
      </c>
      <c r="AN20" s="197">
        <v>0</v>
      </c>
      <c r="AO20" s="197">
        <v>176.18</v>
      </c>
      <c r="AP20" s="197">
        <v>0</v>
      </c>
    </row>
    <row r="21" spans="1:42">
      <c r="A21" t="s">
        <v>63</v>
      </c>
      <c r="B21" s="197">
        <v>0</v>
      </c>
      <c r="C21" s="197">
        <v>13.76</v>
      </c>
      <c r="D21" s="197">
        <v>0</v>
      </c>
      <c r="E21" s="197">
        <v>0</v>
      </c>
      <c r="F21" s="197">
        <v>21.26</v>
      </c>
      <c r="G21" s="197">
        <v>0</v>
      </c>
      <c r="H21" s="197">
        <v>0</v>
      </c>
      <c r="I21" s="197">
        <v>27.91</v>
      </c>
      <c r="J21" s="197">
        <v>0</v>
      </c>
      <c r="K21" s="197">
        <v>4.53</v>
      </c>
      <c r="L21" s="197">
        <v>477.65</v>
      </c>
      <c r="M21" s="197">
        <v>0</v>
      </c>
      <c r="N21" s="197">
        <v>1.43</v>
      </c>
      <c r="O21" s="197">
        <v>0</v>
      </c>
      <c r="P21" s="197">
        <v>16.54</v>
      </c>
      <c r="Q21" s="197">
        <v>6.69</v>
      </c>
      <c r="R21" s="197">
        <v>9.08</v>
      </c>
      <c r="S21" s="197">
        <v>4.1900000000000004</v>
      </c>
      <c r="T21" s="197">
        <v>0</v>
      </c>
      <c r="U21" s="197">
        <v>1.66</v>
      </c>
      <c r="V21" s="197">
        <v>0</v>
      </c>
      <c r="W21" s="197">
        <v>0</v>
      </c>
      <c r="X21" s="197">
        <v>25.65</v>
      </c>
      <c r="Y21" s="197">
        <v>9.15</v>
      </c>
      <c r="Z21" s="197">
        <v>40.76</v>
      </c>
      <c r="AA21" s="197">
        <v>19.989999999999998</v>
      </c>
      <c r="AB21" s="197">
        <v>0</v>
      </c>
      <c r="AC21" s="197">
        <v>9.92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35.479999999999997</v>
      </c>
      <c r="AJ21" s="197">
        <v>0</v>
      </c>
      <c r="AK21" s="197">
        <v>19.600000000000001</v>
      </c>
      <c r="AL21" s="197">
        <v>0</v>
      </c>
      <c r="AM21" s="197">
        <v>23.93</v>
      </c>
      <c r="AN21" s="197">
        <v>0</v>
      </c>
      <c r="AO21" s="197">
        <v>176.18</v>
      </c>
      <c r="AP21" s="197">
        <v>0</v>
      </c>
    </row>
    <row r="22" spans="1:42">
      <c r="A22" t="s">
        <v>64</v>
      </c>
      <c r="B22" s="197">
        <v>0</v>
      </c>
      <c r="C22" s="197">
        <v>13.76</v>
      </c>
      <c r="D22" s="197">
        <v>0</v>
      </c>
      <c r="E22" s="197">
        <v>0</v>
      </c>
      <c r="F22" s="197">
        <v>21.26</v>
      </c>
      <c r="G22" s="197">
        <v>0</v>
      </c>
      <c r="H22" s="197">
        <v>0</v>
      </c>
      <c r="I22" s="197">
        <v>27.91</v>
      </c>
      <c r="J22" s="197">
        <v>0</v>
      </c>
      <c r="K22" s="197">
        <v>4.53</v>
      </c>
      <c r="L22" s="197">
        <v>477.65</v>
      </c>
      <c r="M22" s="197">
        <v>0</v>
      </c>
      <c r="N22" s="197">
        <v>1.43</v>
      </c>
      <c r="O22" s="197">
        <v>0</v>
      </c>
      <c r="P22" s="197">
        <v>16.54</v>
      </c>
      <c r="Q22" s="197">
        <v>6.69</v>
      </c>
      <c r="R22" s="197">
        <v>9.08</v>
      </c>
      <c r="S22" s="197">
        <v>4.1900000000000004</v>
      </c>
      <c r="T22" s="197">
        <v>0</v>
      </c>
      <c r="U22" s="197">
        <v>1.66</v>
      </c>
      <c r="V22" s="197">
        <v>0</v>
      </c>
      <c r="W22" s="197">
        <v>0</v>
      </c>
      <c r="X22" s="197">
        <v>25.65</v>
      </c>
      <c r="Y22" s="197">
        <v>9.15</v>
      </c>
      <c r="Z22" s="197">
        <v>40.76</v>
      </c>
      <c r="AA22" s="197">
        <v>19.989999999999998</v>
      </c>
      <c r="AB22" s="197">
        <v>0</v>
      </c>
      <c r="AC22" s="197">
        <v>9.92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35.479999999999997</v>
      </c>
      <c r="AJ22" s="197">
        <v>0</v>
      </c>
      <c r="AK22" s="197">
        <v>19.600000000000001</v>
      </c>
      <c r="AL22" s="197">
        <v>0</v>
      </c>
      <c r="AM22" s="197">
        <v>23.93</v>
      </c>
      <c r="AN22" s="197">
        <v>0</v>
      </c>
      <c r="AO22" s="197">
        <v>176.18</v>
      </c>
      <c r="AP22" s="197">
        <v>0</v>
      </c>
    </row>
    <row r="23" spans="1:42">
      <c r="A23" t="s">
        <v>65</v>
      </c>
      <c r="B23" s="197">
        <v>0</v>
      </c>
      <c r="C23" s="197">
        <v>13.76</v>
      </c>
      <c r="D23" s="197">
        <v>0</v>
      </c>
      <c r="E23" s="197">
        <v>0</v>
      </c>
      <c r="F23" s="197">
        <v>21.26</v>
      </c>
      <c r="G23" s="197">
        <v>0</v>
      </c>
      <c r="H23" s="197">
        <v>0</v>
      </c>
      <c r="I23" s="197">
        <v>27.91</v>
      </c>
      <c r="J23" s="197">
        <v>0</v>
      </c>
      <c r="K23" s="197">
        <v>4.55</v>
      </c>
      <c r="L23" s="197">
        <v>477.65</v>
      </c>
      <c r="M23" s="197">
        <v>1.1200000000000001</v>
      </c>
      <c r="N23" s="197">
        <v>1.43</v>
      </c>
      <c r="O23" s="197">
        <v>0</v>
      </c>
      <c r="P23" s="197">
        <v>16.54</v>
      </c>
      <c r="Q23" s="197">
        <v>6.69</v>
      </c>
      <c r="R23" s="197">
        <v>12.61</v>
      </c>
      <c r="S23" s="197">
        <v>4.43</v>
      </c>
      <c r="T23" s="197">
        <v>0</v>
      </c>
      <c r="U23" s="197">
        <v>1.66</v>
      </c>
      <c r="V23" s="197">
        <v>0</v>
      </c>
      <c r="W23" s="197">
        <v>0</v>
      </c>
      <c r="X23" s="197">
        <v>26.05</v>
      </c>
      <c r="Y23" s="197">
        <v>9.15</v>
      </c>
      <c r="Z23" s="197">
        <v>40.76</v>
      </c>
      <c r="AA23" s="197">
        <v>19.989999999999998</v>
      </c>
      <c r="AB23" s="197">
        <v>0</v>
      </c>
      <c r="AC23" s="197">
        <v>9.92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35.479999999999997</v>
      </c>
      <c r="AJ23" s="197">
        <v>0</v>
      </c>
      <c r="AK23" s="197">
        <v>19.600000000000001</v>
      </c>
      <c r="AL23" s="197">
        <v>0</v>
      </c>
      <c r="AM23" s="197">
        <v>23.93</v>
      </c>
      <c r="AN23" s="197">
        <v>0</v>
      </c>
      <c r="AO23" s="197">
        <v>176.18</v>
      </c>
      <c r="AP23" s="197">
        <v>0</v>
      </c>
    </row>
    <row r="24" spans="1:42">
      <c r="A24" t="s">
        <v>66</v>
      </c>
      <c r="B24" s="197">
        <v>0</v>
      </c>
      <c r="C24" s="197">
        <v>13.76</v>
      </c>
      <c r="D24" s="197">
        <v>0</v>
      </c>
      <c r="E24" s="197">
        <v>0</v>
      </c>
      <c r="F24" s="197">
        <v>21.26</v>
      </c>
      <c r="G24" s="197">
        <v>0</v>
      </c>
      <c r="H24" s="197">
        <v>0</v>
      </c>
      <c r="I24" s="197">
        <v>27.91</v>
      </c>
      <c r="J24" s="197">
        <v>0</v>
      </c>
      <c r="K24" s="197">
        <v>4.55</v>
      </c>
      <c r="L24" s="197">
        <v>477.65</v>
      </c>
      <c r="M24" s="197">
        <v>1.1200000000000001</v>
      </c>
      <c r="N24" s="197">
        <v>1.43</v>
      </c>
      <c r="O24" s="197">
        <v>0</v>
      </c>
      <c r="P24" s="197">
        <v>16.54</v>
      </c>
      <c r="Q24" s="197">
        <v>6.69</v>
      </c>
      <c r="R24" s="197">
        <v>13.01</v>
      </c>
      <c r="S24" s="197">
        <v>4.43</v>
      </c>
      <c r="T24" s="197">
        <v>0</v>
      </c>
      <c r="U24" s="197">
        <v>1.66</v>
      </c>
      <c r="V24" s="197">
        <v>0</v>
      </c>
      <c r="W24" s="197">
        <v>0</v>
      </c>
      <c r="X24" s="197">
        <v>26.05</v>
      </c>
      <c r="Y24" s="197">
        <v>9.15</v>
      </c>
      <c r="Z24" s="197">
        <v>40.76</v>
      </c>
      <c r="AA24" s="197">
        <v>19.989999999999998</v>
      </c>
      <c r="AB24" s="197">
        <v>0</v>
      </c>
      <c r="AC24" s="197">
        <v>9.92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35.479999999999997</v>
      </c>
      <c r="AJ24" s="197">
        <v>0</v>
      </c>
      <c r="AK24" s="197">
        <v>19.600000000000001</v>
      </c>
      <c r="AL24" s="197">
        <v>0</v>
      </c>
      <c r="AM24" s="197">
        <v>23.93</v>
      </c>
      <c r="AN24" s="197">
        <v>0</v>
      </c>
      <c r="AO24" s="197">
        <v>176.18</v>
      </c>
      <c r="AP24" s="197">
        <v>0</v>
      </c>
    </row>
    <row r="25" spans="1:42">
      <c r="A25" t="s">
        <v>67</v>
      </c>
      <c r="B25" s="197">
        <v>0</v>
      </c>
      <c r="C25" s="197">
        <v>13.76</v>
      </c>
      <c r="D25" s="197">
        <v>0</v>
      </c>
      <c r="E25" s="197">
        <v>0</v>
      </c>
      <c r="F25" s="197">
        <v>21.26</v>
      </c>
      <c r="G25" s="197">
        <v>0</v>
      </c>
      <c r="H25" s="197">
        <v>0</v>
      </c>
      <c r="I25" s="197">
        <v>27.91</v>
      </c>
      <c r="J25" s="197">
        <v>0</v>
      </c>
      <c r="K25" s="197">
        <v>4.55</v>
      </c>
      <c r="L25" s="197">
        <v>477.65</v>
      </c>
      <c r="M25" s="197">
        <v>1.1200000000000001</v>
      </c>
      <c r="N25" s="197">
        <v>1.43</v>
      </c>
      <c r="O25" s="197">
        <v>0</v>
      </c>
      <c r="P25" s="197">
        <v>16.54</v>
      </c>
      <c r="Q25" s="197">
        <v>6.69</v>
      </c>
      <c r="R25" s="197">
        <v>13.01</v>
      </c>
      <c r="S25" s="197">
        <v>4.43</v>
      </c>
      <c r="T25" s="197">
        <v>0</v>
      </c>
      <c r="U25" s="197">
        <v>1.66</v>
      </c>
      <c r="V25" s="197">
        <v>0</v>
      </c>
      <c r="W25" s="197">
        <v>0</v>
      </c>
      <c r="X25" s="197">
        <v>26.05</v>
      </c>
      <c r="Y25" s="197">
        <v>9.15</v>
      </c>
      <c r="Z25" s="197">
        <v>40.76</v>
      </c>
      <c r="AA25" s="197">
        <v>19.989999999999998</v>
      </c>
      <c r="AB25" s="197">
        <v>0</v>
      </c>
      <c r="AC25" s="197">
        <v>9.92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35.479999999999997</v>
      </c>
      <c r="AJ25" s="197">
        <v>0</v>
      </c>
      <c r="AK25" s="197">
        <v>19.600000000000001</v>
      </c>
      <c r="AL25" s="197">
        <v>0</v>
      </c>
      <c r="AM25" s="197">
        <v>23.93</v>
      </c>
      <c r="AN25" s="197">
        <v>0</v>
      </c>
      <c r="AO25" s="197">
        <v>176.18</v>
      </c>
      <c r="AP25" s="197">
        <v>0</v>
      </c>
    </row>
    <row r="26" spans="1:42">
      <c r="A26" t="s">
        <v>68</v>
      </c>
      <c r="B26" s="197">
        <v>0</v>
      </c>
      <c r="C26" s="197">
        <v>13.76</v>
      </c>
      <c r="D26" s="197">
        <v>0</v>
      </c>
      <c r="E26" s="197">
        <v>0</v>
      </c>
      <c r="F26" s="197">
        <v>21.26</v>
      </c>
      <c r="G26" s="197">
        <v>0</v>
      </c>
      <c r="H26" s="197">
        <v>0</v>
      </c>
      <c r="I26" s="197">
        <v>27.91</v>
      </c>
      <c r="J26" s="197">
        <v>0</v>
      </c>
      <c r="K26" s="197">
        <v>4.55</v>
      </c>
      <c r="L26" s="197">
        <v>477.65</v>
      </c>
      <c r="M26" s="197">
        <v>1.1200000000000001</v>
      </c>
      <c r="N26" s="197">
        <v>1.43</v>
      </c>
      <c r="O26" s="197">
        <v>0</v>
      </c>
      <c r="P26" s="197">
        <v>16.52</v>
      </c>
      <c r="Q26" s="197">
        <v>6.69</v>
      </c>
      <c r="R26" s="197">
        <v>13.01</v>
      </c>
      <c r="S26" s="197">
        <v>4.43</v>
      </c>
      <c r="T26" s="197">
        <v>0</v>
      </c>
      <c r="U26" s="197">
        <v>1.66</v>
      </c>
      <c r="V26" s="197">
        <v>0</v>
      </c>
      <c r="W26" s="197">
        <v>0</v>
      </c>
      <c r="X26" s="197">
        <v>26.05</v>
      </c>
      <c r="Y26" s="197">
        <v>9.15</v>
      </c>
      <c r="Z26" s="197">
        <v>40.76</v>
      </c>
      <c r="AA26" s="197">
        <v>19.989999999999998</v>
      </c>
      <c r="AB26" s="197">
        <v>0</v>
      </c>
      <c r="AC26" s="197">
        <v>10.5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35.479999999999997</v>
      </c>
      <c r="AJ26" s="197">
        <v>0</v>
      </c>
      <c r="AK26" s="197">
        <v>19.600000000000001</v>
      </c>
      <c r="AL26" s="197">
        <v>0</v>
      </c>
      <c r="AM26" s="197">
        <v>23.93</v>
      </c>
      <c r="AN26" s="197">
        <v>0</v>
      </c>
      <c r="AO26" s="197">
        <v>176.18</v>
      </c>
      <c r="AP26" s="197">
        <v>0</v>
      </c>
    </row>
    <row r="27" spans="1:42">
      <c r="A27" t="s">
        <v>69</v>
      </c>
      <c r="B27" s="197">
        <v>0</v>
      </c>
      <c r="C27" s="197">
        <v>13.76</v>
      </c>
      <c r="D27" s="197">
        <v>0</v>
      </c>
      <c r="E27" s="197">
        <v>0</v>
      </c>
      <c r="F27" s="197">
        <v>21.26</v>
      </c>
      <c r="G27" s="197">
        <v>0</v>
      </c>
      <c r="H27" s="197">
        <v>0</v>
      </c>
      <c r="I27" s="197">
        <v>27.91</v>
      </c>
      <c r="J27" s="197">
        <v>0</v>
      </c>
      <c r="K27" s="197">
        <v>0.37</v>
      </c>
      <c r="L27" s="197">
        <v>453.64</v>
      </c>
      <c r="M27" s="197">
        <v>1.1100000000000001</v>
      </c>
      <c r="N27" s="197">
        <v>1.43</v>
      </c>
      <c r="O27" s="197">
        <v>0</v>
      </c>
      <c r="P27" s="197">
        <v>1.23</v>
      </c>
      <c r="Q27" s="197">
        <v>0.26</v>
      </c>
      <c r="R27" s="197">
        <v>0.51</v>
      </c>
      <c r="S27" s="197">
        <v>0.32</v>
      </c>
      <c r="T27" s="197">
        <v>0</v>
      </c>
      <c r="U27" s="197">
        <v>1.66</v>
      </c>
      <c r="V27" s="197">
        <v>0</v>
      </c>
      <c r="W27" s="197">
        <v>0</v>
      </c>
      <c r="X27" s="197">
        <v>1.79</v>
      </c>
      <c r="Y27" s="197">
        <v>9.15</v>
      </c>
      <c r="Z27" s="197">
        <v>9.7200000000000006</v>
      </c>
      <c r="AA27" s="197">
        <v>9.4</v>
      </c>
      <c r="AB27" s="197">
        <v>0</v>
      </c>
      <c r="AC27" s="197">
        <v>10.5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35.479999999999997</v>
      </c>
      <c r="AJ27" s="197">
        <v>0</v>
      </c>
      <c r="AK27" s="197">
        <v>0</v>
      </c>
      <c r="AL27" s="197">
        <v>0</v>
      </c>
      <c r="AM27" s="197">
        <v>23.93</v>
      </c>
      <c r="AN27" s="197">
        <v>0</v>
      </c>
      <c r="AO27" s="197">
        <v>176.18</v>
      </c>
      <c r="AP27" s="197">
        <v>0</v>
      </c>
    </row>
    <row r="28" spans="1:42">
      <c r="A28" t="s">
        <v>70</v>
      </c>
      <c r="B28" s="197">
        <v>0</v>
      </c>
      <c r="C28" s="197">
        <v>13.76</v>
      </c>
      <c r="D28" s="197">
        <v>0</v>
      </c>
      <c r="E28" s="197">
        <v>0</v>
      </c>
      <c r="F28" s="197">
        <v>21.26</v>
      </c>
      <c r="G28" s="197">
        <v>0</v>
      </c>
      <c r="H28" s="197">
        <v>0</v>
      </c>
      <c r="I28" s="197">
        <v>27.91</v>
      </c>
      <c r="J28" s="197">
        <v>0</v>
      </c>
      <c r="K28" s="197">
        <v>9.41</v>
      </c>
      <c r="L28" s="197">
        <v>477.65</v>
      </c>
      <c r="M28" s="197">
        <v>1.1100000000000001</v>
      </c>
      <c r="N28" s="197">
        <v>1.43</v>
      </c>
      <c r="O28" s="197">
        <v>0</v>
      </c>
      <c r="P28" s="197">
        <v>1.23</v>
      </c>
      <c r="Q28" s="197">
        <v>0.26</v>
      </c>
      <c r="R28" s="197">
        <v>7.25</v>
      </c>
      <c r="S28" s="197">
        <v>0.32</v>
      </c>
      <c r="T28" s="197">
        <v>0</v>
      </c>
      <c r="U28" s="197">
        <v>1.66</v>
      </c>
      <c r="V28" s="197">
        <v>0</v>
      </c>
      <c r="W28" s="197">
        <v>0</v>
      </c>
      <c r="X28" s="197">
        <v>1.79</v>
      </c>
      <c r="Y28" s="197">
        <v>9.15</v>
      </c>
      <c r="Z28" s="197">
        <v>3.28</v>
      </c>
      <c r="AA28" s="197">
        <v>1.0900000000000001</v>
      </c>
      <c r="AB28" s="197">
        <v>0</v>
      </c>
      <c r="AC28" s="197">
        <v>10.5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35.479999999999997</v>
      </c>
      <c r="AJ28" s="197">
        <v>0</v>
      </c>
      <c r="AK28" s="197">
        <v>0</v>
      </c>
      <c r="AL28" s="197">
        <v>0</v>
      </c>
      <c r="AM28" s="197">
        <v>23.93</v>
      </c>
      <c r="AN28" s="197">
        <v>0</v>
      </c>
      <c r="AO28" s="197">
        <v>176.18</v>
      </c>
      <c r="AP28" s="197">
        <v>0</v>
      </c>
    </row>
    <row r="29" spans="1:42">
      <c r="A29" t="s">
        <v>71</v>
      </c>
      <c r="B29" s="197">
        <v>0</v>
      </c>
      <c r="C29" s="197">
        <v>13.76</v>
      </c>
      <c r="D29" s="197">
        <v>0</v>
      </c>
      <c r="E29" s="197">
        <v>0</v>
      </c>
      <c r="F29" s="197">
        <v>21.26</v>
      </c>
      <c r="G29" s="197">
        <v>0</v>
      </c>
      <c r="H29" s="197">
        <v>0</v>
      </c>
      <c r="I29" s="197">
        <v>27.91</v>
      </c>
      <c r="J29" s="197">
        <v>0</v>
      </c>
      <c r="K29" s="197">
        <v>9.41</v>
      </c>
      <c r="L29" s="197">
        <v>477.65</v>
      </c>
      <c r="M29" s="197">
        <v>1.1100000000000001</v>
      </c>
      <c r="N29" s="197">
        <v>1.43</v>
      </c>
      <c r="O29" s="197">
        <v>0</v>
      </c>
      <c r="P29" s="197">
        <v>1.23</v>
      </c>
      <c r="Q29" s="197">
        <v>6.69</v>
      </c>
      <c r="R29" s="197">
        <v>13.01</v>
      </c>
      <c r="S29" s="197">
        <v>8.1</v>
      </c>
      <c r="T29" s="197">
        <v>0</v>
      </c>
      <c r="U29" s="197">
        <v>1.66</v>
      </c>
      <c r="V29" s="197">
        <v>0</v>
      </c>
      <c r="W29" s="197">
        <v>0</v>
      </c>
      <c r="X29" s="197">
        <v>1.79</v>
      </c>
      <c r="Y29" s="197">
        <v>9.15</v>
      </c>
      <c r="Z29" s="197">
        <v>3.28</v>
      </c>
      <c r="AA29" s="197">
        <v>19.989999999999998</v>
      </c>
      <c r="AB29" s="197">
        <v>0</v>
      </c>
      <c r="AC29" s="197">
        <v>10.5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35.479999999999997</v>
      </c>
      <c r="AJ29" s="197">
        <v>0</v>
      </c>
      <c r="AK29" s="197">
        <v>0</v>
      </c>
      <c r="AL29" s="197">
        <v>0</v>
      </c>
      <c r="AM29" s="197">
        <v>23.93</v>
      </c>
      <c r="AN29" s="197">
        <v>0</v>
      </c>
      <c r="AO29" s="197">
        <v>176.18</v>
      </c>
      <c r="AP29" s="197">
        <v>0</v>
      </c>
    </row>
    <row r="30" spans="1:42">
      <c r="A30" t="s">
        <v>72</v>
      </c>
      <c r="B30" s="197">
        <v>0</v>
      </c>
      <c r="C30" s="197">
        <v>13.76</v>
      </c>
      <c r="D30" s="197">
        <v>0</v>
      </c>
      <c r="E30" s="197">
        <v>0</v>
      </c>
      <c r="F30" s="197">
        <v>21.26</v>
      </c>
      <c r="G30" s="197">
        <v>0</v>
      </c>
      <c r="H30" s="197">
        <v>0</v>
      </c>
      <c r="I30" s="197">
        <v>27.91</v>
      </c>
      <c r="J30" s="197">
        <v>0</v>
      </c>
      <c r="K30" s="197">
        <v>0.37</v>
      </c>
      <c r="L30" s="197">
        <v>392.16</v>
      </c>
      <c r="M30" s="197">
        <v>1.1100000000000001</v>
      </c>
      <c r="N30" s="197">
        <v>1.43</v>
      </c>
      <c r="O30" s="197">
        <v>0</v>
      </c>
      <c r="P30" s="197">
        <v>1.23</v>
      </c>
      <c r="Q30" s="197">
        <v>1.04</v>
      </c>
      <c r="R30" s="197">
        <v>0.51</v>
      </c>
      <c r="S30" s="197">
        <v>0.32</v>
      </c>
      <c r="T30" s="197">
        <v>0</v>
      </c>
      <c r="U30" s="197">
        <v>1.66</v>
      </c>
      <c r="V30" s="197">
        <v>0</v>
      </c>
      <c r="W30" s="197">
        <v>0</v>
      </c>
      <c r="X30" s="197">
        <v>1.79</v>
      </c>
      <c r="Y30" s="197">
        <v>9.15</v>
      </c>
      <c r="Z30" s="197">
        <v>3.28</v>
      </c>
      <c r="AA30" s="197">
        <v>1.0900000000000001</v>
      </c>
      <c r="AB30" s="197">
        <v>0</v>
      </c>
      <c r="AC30" s="197">
        <v>10.5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35.479999999999997</v>
      </c>
      <c r="AJ30" s="197">
        <v>0</v>
      </c>
      <c r="AK30" s="197">
        <v>0</v>
      </c>
      <c r="AL30" s="197">
        <v>0</v>
      </c>
      <c r="AM30" s="197">
        <v>23.93</v>
      </c>
      <c r="AN30" s="197">
        <v>0</v>
      </c>
      <c r="AO30" s="197">
        <v>176.18</v>
      </c>
      <c r="AP30" s="197">
        <v>0</v>
      </c>
    </row>
    <row r="31" spans="1:42">
      <c r="A31" t="s">
        <v>73</v>
      </c>
      <c r="B31" s="197">
        <v>0</v>
      </c>
      <c r="C31" s="197">
        <v>13.76</v>
      </c>
      <c r="D31" s="197">
        <v>0</v>
      </c>
      <c r="E31" s="197">
        <v>0</v>
      </c>
      <c r="F31" s="197">
        <v>21.26</v>
      </c>
      <c r="G31" s="197">
        <v>0</v>
      </c>
      <c r="H31" s="197">
        <v>0</v>
      </c>
      <c r="I31" s="197">
        <v>27.57</v>
      </c>
      <c r="J31" s="197">
        <v>0</v>
      </c>
      <c r="K31" s="197">
        <v>0.37</v>
      </c>
      <c r="L31" s="197">
        <v>392.16</v>
      </c>
      <c r="M31" s="197">
        <v>1.1100000000000001</v>
      </c>
      <c r="N31" s="197">
        <v>1.43</v>
      </c>
      <c r="O31" s="197">
        <v>0</v>
      </c>
      <c r="P31" s="197">
        <v>1.23</v>
      </c>
      <c r="Q31" s="197">
        <v>0.39</v>
      </c>
      <c r="R31" s="197">
        <v>0.51</v>
      </c>
      <c r="S31" s="197">
        <v>0.32</v>
      </c>
      <c r="T31" s="197">
        <v>0</v>
      </c>
      <c r="U31" s="197">
        <v>1.66</v>
      </c>
      <c r="V31" s="197">
        <v>0</v>
      </c>
      <c r="W31" s="197">
        <v>0</v>
      </c>
      <c r="X31" s="197">
        <v>1.79</v>
      </c>
      <c r="Y31" s="197">
        <v>9.15</v>
      </c>
      <c r="Z31" s="197">
        <v>3.28</v>
      </c>
      <c r="AA31" s="197">
        <v>1.0900000000000001</v>
      </c>
      <c r="AB31" s="197">
        <v>0</v>
      </c>
      <c r="AC31" s="197">
        <v>10.5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35.479999999999997</v>
      </c>
      <c r="AJ31" s="197">
        <v>0</v>
      </c>
      <c r="AK31" s="197">
        <v>1.1299999999999999</v>
      </c>
      <c r="AL31" s="197">
        <v>0</v>
      </c>
      <c r="AM31" s="197">
        <v>23.93</v>
      </c>
      <c r="AN31" s="197">
        <v>0</v>
      </c>
      <c r="AO31" s="197">
        <v>176.18</v>
      </c>
      <c r="AP31" s="197">
        <v>0</v>
      </c>
    </row>
    <row r="32" spans="1:42">
      <c r="A32" t="s">
        <v>74</v>
      </c>
      <c r="B32" s="197">
        <v>0</v>
      </c>
      <c r="C32" s="197">
        <v>13.76</v>
      </c>
      <c r="D32" s="197">
        <v>0</v>
      </c>
      <c r="E32" s="197">
        <v>0</v>
      </c>
      <c r="F32" s="197">
        <v>21.26</v>
      </c>
      <c r="G32" s="197">
        <v>0</v>
      </c>
      <c r="H32" s="197">
        <v>0</v>
      </c>
      <c r="I32" s="197">
        <v>27.57</v>
      </c>
      <c r="J32" s="197">
        <v>0</v>
      </c>
      <c r="K32" s="197">
        <v>0.37</v>
      </c>
      <c r="L32" s="197">
        <v>392.16</v>
      </c>
      <c r="M32" s="197">
        <v>1.1100000000000001</v>
      </c>
      <c r="N32" s="197">
        <v>1.43</v>
      </c>
      <c r="O32" s="197">
        <v>0</v>
      </c>
      <c r="P32" s="197">
        <v>1.23</v>
      </c>
      <c r="Q32" s="197">
        <v>0.26</v>
      </c>
      <c r="R32" s="197">
        <v>0.51</v>
      </c>
      <c r="S32" s="197">
        <v>0.32</v>
      </c>
      <c r="T32" s="197">
        <v>0</v>
      </c>
      <c r="U32" s="197">
        <v>1.66</v>
      </c>
      <c r="V32" s="197">
        <v>0</v>
      </c>
      <c r="W32" s="197">
        <v>0</v>
      </c>
      <c r="X32" s="197">
        <v>1.79</v>
      </c>
      <c r="Y32" s="197">
        <v>9.15</v>
      </c>
      <c r="Z32" s="197">
        <v>3.28</v>
      </c>
      <c r="AA32" s="197">
        <v>1.0900000000000001</v>
      </c>
      <c r="AB32" s="197">
        <v>0</v>
      </c>
      <c r="AC32" s="197">
        <v>10.5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35.479999999999997</v>
      </c>
      <c r="AJ32" s="197">
        <v>0</v>
      </c>
      <c r="AK32" s="197">
        <v>0</v>
      </c>
      <c r="AL32" s="197">
        <v>0</v>
      </c>
      <c r="AM32" s="197">
        <v>23.93</v>
      </c>
      <c r="AN32" s="197">
        <v>0</v>
      </c>
      <c r="AO32" s="197">
        <v>176.18</v>
      </c>
      <c r="AP32" s="197">
        <v>0</v>
      </c>
    </row>
    <row r="33" spans="1:42">
      <c r="A33" t="s">
        <v>75</v>
      </c>
      <c r="B33" s="197">
        <v>0</v>
      </c>
      <c r="C33" s="197">
        <v>13.69</v>
      </c>
      <c r="D33" s="197">
        <v>0</v>
      </c>
      <c r="E33" s="197">
        <v>0</v>
      </c>
      <c r="F33" s="197">
        <v>21.26</v>
      </c>
      <c r="G33" s="197">
        <v>0</v>
      </c>
      <c r="H33" s="197">
        <v>0</v>
      </c>
      <c r="I33" s="197">
        <v>27.57</v>
      </c>
      <c r="J33" s="197">
        <v>0</v>
      </c>
      <c r="K33" s="197">
        <v>0.37</v>
      </c>
      <c r="L33" s="197">
        <v>392.16</v>
      </c>
      <c r="M33" s="197">
        <v>1.1100000000000001</v>
      </c>
      <c r="N33" s="197">
        <v>1.43</v>
      </c>
      <c r="O33" s="197">
        <v>0</v>
      </c>
      <c r="P33" s="197">
        <v>1.23</v>
      </c>
      <c r="Q33" s="197">
        <v>0.26</v>
      </c>
      <c r="R33" s="197">
        <v>0.51</v>
      </c>
      <c r="S33" s="197">
        <v>0.32</v>
      </c>
      <c r="T33" s="197">
        <v>0</v>
      </c>
      <c r="U33" s="197">
        <v>1.66</v>
      </c>
      <c r="V33" s="197">
        <v>0</v>
      </c>
      <c r="W33" s="197">
        <v>0</v>
      </c>
      <c r="X33" s="197">
        <v>1.79</v>
      </c>
      <c r="Y33" s="197">
        <v>9.15</v>
      </c>
      <c r="Z33" s="197">
        <v>3.28</v>
      </c>
      <c r="AA33" s="197">
        <v>1.0900000000000001</v>
      </c>
      <c r="AB33" s="197">
        <v>0</v>
      </c>
      <c r="AC33" s="197">
        <v>10.5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35.479999999999997</v>
      </c>
      <c r="AJ33" s="197">
        <v>0</v>
      </c>
      <c r="AK33" s="197">
        <v>0.45</v>
      </c>
      <c r="AL33" s="197">
        <v>0</v>
      </c>
      <c r="AM33" s="197">
        <v>23.93</v>
      </c>
      <c r="AN33" s="197">
        <v>0</v>
      </c>
      <c r="AO33" s="197">
        <v>176.18</v>
      </c>
      <c r="AP33" s="197">
        <v>0</v>
      </c>
    </row>
    <row r="34" spans="1:42">
      <c r="A34" t="s">
        <v>76</v>
      </c>
      <c r="B34" s="197">
        <v>0</v>
      </c>
      <c r="C34" s="197">
        <v>13.69</v>
      </c>
      <c r="D34" s="197">
        <v>0</v>
      </c>
      <c r="E34" s="197">
        <v>0</v>
      </c>
      <c r="F34" s="197">
        <v>21.26</v>
      </c>
      <c r="G34" s="197">
        <v>0</v>
      </c>
      <c r="H34" s="197">
        <v>0</v>
      </c>
      <c r="I34" s="197">
        <v>27.57</v>
      </c>
      <c r="J34" s="197">
        <v>0</v>
      </c>
      <c r="K34" s="197">
        <v>0.37</v>
      </c>
      <c r="L34" s="197">
        <v>392.16</v>
      </c>
      <c r="M34" s="197">
        <v>1.1100000000000001</v>
      </c>
      <c r="N34" s="197">
        <v>1.43</v>
      </c>
      <c r="O34" s="197">
        <v>0</v>
      </c>
      <c r="P34" s="197">
        <v>1.23</v>
      </c>
      <c r="Q34" s="197">
        <v>0.26</v>
      </c>
      <c r="R34" s="197">
        <v>0.51</v>
      </c>
      <c r="S34" s="197">
        <v>0.32</v>
      </c>
      <c r="T34" s="197">
        <v>0</v>
      </c>
      <c r="U34" s="197">
        <v>1.66</v>
      </c>
      <c r="V34" s="197">
        <v>0</v>
      </c>
      <c r="W34" s="197">
        <v>0</v>
      </c>
      <c r="X34" s="197">
        <v>1.79</v>
      </c>
      <c r="Y34" s="197">
        <v>9.15</v>
      </c>
      <c r="Z34" s="197">
        <v>3.28</v>
      </c>
      <c r="AA34" s="197">
        <v>1.0900000000000001</v>
      </c>
      <c r="AB34" s="197">
        <v>0</v>
      </c>
      <c r="AC34" s="197">
        <v>10.5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35.479999999999997</v>
      </c>
      <c r="AJ34" s="197">
        <v>0</v>
      </c>
      <c r="AK34" s="197">
        <v>0.68</v>
      </c>
      <c r="AL34" s="197">
        <v>0</v>
      </c>
      <c r="AM34" s="197">
        <v>23.93</v>
      </c>
      <c r="AN34" s="197">
        <v>0</v>
      </c>
      <c r="AO34" s="197">
        <v>176.18</v>
      </c>
      <c r="AP34" s="197">
        <v>0</v>
      </c>
    </row>
    <row r="35" spans="1:42">
      <c r="A35" t="s">
        <v>77</v>
      </c>
      <c r="B35" s="197">
        <v>0</v>
      </c>
      <c r="C35" s="197">
        <v>13.69</v>
      </c>
      <c r="D35" s="197">
        <v>0</v>
      </c>
      <c r="E35" s="197">
        <v>0</v>
      </c>
      <c r="F35" s="197">
        <v>21.26</v>
      </c>
      <c r="G35" s="197">
        <v>0</v>
      </c>
      <c r="H35" s="197">
        <v>0</v>
      </c>
      <c r="I35" s="197">
        <v>27.57</v>
      </c>
      <c r="J35" s="197">
        <v>0</v>
      </c>
      <c r="K35" s="197">
        <v>0.37</v>
      </c>
      <c r="L35" s="197">
        <v>392.16</v>
      </c>
      <c r="M35" s="197">
        <v>1.1100000000000001</v>
      </c>
      <c r="N35" s="197">
        <v>1.43</v>
      </c>
      <c r="O35" s="197">
        <v>0</v>
      </c>
      <c r="P35" s="197">
        <v>1.23</v>
      </c>
      <c r="Q35" s="197">
        <v>0.26</v>
      </c>
      <c r="R35" s="197">
        <v>0.51</v>
      </c>
      <c r="S35" s="197">
        <v>0.32</v>
      </c>
      <c r="T35" s="197">
        <v>0</v>
      </c>
      <c r="U35" s="197">
        <v>1.66</v>
      </c>
      <c r="V35" s="197">
        <v>0</v>
      </c>
      <c r="W35" s="197">
        <v>0</v>
      </c>
      <c r="X35" s="197">
        <v>1.79</v>
      </c>
      <c r="Y35" s="197">
        <v>9.15</v>
      </c>
      <c r="Z35" s="197">
        <v>3.28</v>
      </c>
      <c r="AA35" s="197">
        <v>1.0900000000000001</v>
      </c>
      <c r="AB35" s="197">
        <v>0</v>
      </c>
      <c r="AC35" s="197">
        <v>10.86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35.479999999999997</v>
      </c>
      <c r="AJ35" s="197">
        <v>0</v>
      </c>
      <c r="AK35" s="197">
        <v>0</v>
      </c>
      <c r="AL35" s="197">
        <v>0</v>
      </c>
      <c r="AM35" s="197">
        <v>23.93</v>
      </c>
      <c r="AN35" s="197">
        <v>0</v>
      </c>
      <c r="AO35" s="197">
        <v>180.53</v>
      </c>
      <c r="AP35" s="197">
        <v>0</v>
      </c>
    </row>
    <row r="36" spans="1:42">
      <c r="A36" t="s">
        <v>78</v>
      </c>
      <c r="B36" s="197">
        <v>0</v>
      </c>
      <c r="C36" s="197">
        <v>13.69</v>
      </c>
      <c r="D36" s="197">
        <v>0</v>
      </c>
      <c r="E36" s="197">
        <v>0</v>
      </c>
      <c r="F36" s="197">
        <v>21.26</v>
      </c>
      <c r="G36" s="197">
        <v>0</v>
      </c>
      <c r="H36" s="197">
        <v>0</v>
      </c>
      <c r="I36" s="197">
        <v>27.57</v>
      </c>
      <c r="J36" s="197">
        <v>0</v>
      </c>
      <c r="K36" s="197">
        <v>0.37</v>
      </c>
      <c r="L36" s="197">
        <v>392.16</v>
      </c>
      <c r="M36" s="197">
        <v>1.1100000000000001</v>
      </c>
      <c r="N36" s="197">
        <v>1.43</v>
      </c>
      <c r="O36" s="197">
        <v>0</v>
      </c>
      <c r="P36" s="197">
        <v>1.23</v>
      </c>
      <c r="Q36" s="197">
        <v>0.26</v>
      </c>
      <c r="R36" s="197">
        <v>0.51</v>
      </c>
      <c r="S36" s="197">
        <v>0.32</v>
      </c>
      <c r="T36" s="197">
        <v>0</v>
      </c>
      <c r="U36" s="197">
        <v>1.66</v>
      </c>
      <c r="V36" s="197">
        <v>0</v>
      </c>
      <c r="W36" s="197">
        <v>0</v>
      </c>
      <c r="X36" s="197">
        <v>1.79</v>
      </c>
      <c r="Y36" s="197">
        <v>9.15</v>
      </c>
      <c r="Z36" s="197">
        <v>3.28</v>
      </c>
      <c r="AA36" s="197">
        <v>1.0900000000000001</v>
      </c>
      <c r="AB36" s="197">
        <v>0</v>
      </c>
      <c r="AC36" s="197">
        <v>10.86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35.479999999999997</v>
      </c>
      <c r="AJ36" s="197">
        <v>0</v>
      </c>
      <c r="AK36" s="197">
        <v>0</v>
      </c>
      <c r="AL36" s="197">
        <v>0</v>
      </c>
      <c r="AM36" s="197">
        <v>23.93</v>
      </c>
      <c r="AN36" s="197">
        <v>0</v>
      </c>
      <c r="AO36" s="197">
        <v>180.53</v>
      </c>
      <c r="AP36" s="197">
        <v>0</v>
      </c>
    </row>
    <row r="37" spans="1:42">
      <c r="A37" t="s">
        <v>79</v>
      </c>
      <c r="B37" s="197">
        <v>0</v>
      </c>
      <c r="C37" s="197">
        <v>13.69</v>
      </c>
      <c r="D37" s="197">
        <v>0</v>
      </c>
      <c r="E37" s="197">
        <v>0</v>
      </c>
      <c r="F37" s="197">
        <v>21.26</v>
      </c>
      <c r="G37" s="197">
        <v>0</v>
      </c>
      <c r="H37" s="197">
        <v>0</v>
      </c>
      <c r="I37" s="197">
        <v>27.57</v>
      </c>
      <c r="J37" s="197">
        <v>0</v>
      </c>
      <c r="K37" s="197">
        <v>0.37</v>
      </c>
      <c r="L37" s="197">
        <v>392.16</v>
      </c>
      <c r="M37" s="197">
        <v>1.1100000000000001</v>
      </c>
      <c r="N37" s="197">
        <v>1.43</v>
      </c>
      <c r="O37" s="197">
        <v>0</v>
      </c>
      <c r="P37" s="197">
        <v>1.23</v>
      </c>
      <c r="Q37" s="197">
        <v>0.26</v>
      </c>
      <c r="R37" s="197">
        <v>0.51</v>
      </c>
      <c r="S37" s="197">
        <v>0.32</v>
      </c>
      <c r="T37" s="197">
        <v>0</v>
      </c>
      <c r="U37" s="197">
        <v>1.66</v>
      </c>
      <c r="V37" s="197">
        <v>0</v>
      </c>
      <c r="W37" s="197">
        <v>0</v>
      </c>
      <c r="X37" s="197">
        <v>1.79</v>
      </c>
      <c r="Y37" s="197">
        <v>9.15</v>
      </c>
      <c r="Z37" s="197">
        <v>3.28</v>
      </c>
      <c r="AA37" s="197">
        <v>1.0900000000000001</v>
      </c>
      <c r="AB37" s="197">
        <v>0</v>
      </c>
      <c r="AC37" s="197">
        <v>10.86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35.479999999999997</v>
      </c>
      <c r="AJ37" s="197">
        <v>0</v>
      </c>
      <c r="AK37" s="197">
        <v>0.68</v>
      </c>
      <c r="AL37" s="197">
        <v>0</v>
      </c>
      <c r="AM37" s="197">
        <v>23.93</v>
      </c>
      <c r="AN37" s="197">
        <v>0</v>
      </c>
      <c r="AO37" s="197">
        <v>180.53</v>
      </c>
      <c r="AP37" s="197">
        <v>0</v>
      </c>
    </row>
    <row r="38" spans="1:42">
      <c r="A38" t="s">
        <v>80</v>
      </c>
      <c r="B38" s="197">
        <v>0</v>
      </c>
      <c r="C38" s="197">
        <v>13.69</v>
      </c>
      <c r="D38" s="197">
        <v>0</v>
      </c>
      <c r="E38" s="197">
        <v>0</v>
      </c>
      <c r="F38" s="197">
        <v>21.26</v>
      </c>
      <c r="G38" s="197">
        <v>0</v>
      </c>
      <c r="H38" s="197">
        <v>0</v>
      </c>
      <c r="I38" s="197">
        <v>27.57</v>
      </c>
      <c r="J38" s="197">
        <v>0</v>
      </c>
      <c r="K38" s="197">
        <v>0.37</v>
      </c>
      <c r="L38" s="197">
        <v>392.16</v>
      </c>
      <c r="M38" s="197">
        <v>1.1100000000000001</v>
      </c>
      <c r="N38" s="197">
        <v>1.43</v>
      </c>
      <c r="O38" s="197">
        <v>0</v>
      </c>
      <c r="P38" s="197">
        <v>1.23</v>
      </c>
      <c r="Q38" s="197">
        <v>0.26</v>
      </c>
      <c r="R38" s="197">
        <v>0.51</v>
      </c>
      <c r="S38" s="197">
        <v>0.32</v>
      </c>
      <c r="T38" s="197">
        <v>0</v>
      </c>
      <c r="U38" s="197">
        <v>1.66</v>
      </c>
      <c r="V38" s="197">
        <v>0</v>
      </c>
      <c r="W38" s="197">
        <v>0</v>
      </c>
      <c r="X38" s="197">
        <v>1.79</v>
      </c>
      <c r="Y38" s="197">
        <v>9.15</v>
      </c>
      <c r="Z38" s="197">
        <v>3.28</v>
      </c>
      <c r="AA38" s="197">
        <v>1.0900000000000001</v>
      </c>
      <c r="AB38" s="197">
        <v>0</v>
      </c>
      <c r="AC38" s="197">
        <v>10.86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35.479999999999997</v>
      </c>
      <c r="AJ38" s="197">
        <v>0</v>
      </c>
      <c r="AK38" s="197">
        <v>0</v>
      </c>
      <c r="AL38" s="197">
        <v>0</v>
      </c>
      <c r="AM38" s="197">
        <v>23.93</v>
      </c>
      <c r="AN38" s="197">
        <v>0</v>
      </c>
      <c r="AO38" s="197">
        <v>180.53</v>
      </c>
      <c r="AP38" s="197">
        <v>0</v>
      </c>
    </row>
    <row r="39" spans="1:42">
      <c r="A39" t="s">
        <v>81</v>
      </c>
      <c r="B39" s="197">
        <v>0</v>
      </c>
      <c r="C39" s="197">
        <v>13.69</v>
      </c>
      <c r="D39" s="197">
        <v>0</v>
      </c>
      <c r="E39" s="197">
        <v>0</v>
      </c>
      <c r="F39" s="197">
        <v>21.26</v>
      </c>
      <c r="G39" s="197">
        <v>0</v>
      </c>
      <c r="H39" s="197">
        <v>0</v>
      </c>
      <c r="I39" s="197">
        <v>27.57</v>
      </c>
      <c r="J39" s="197">
        <v>0</v>
      </c>
      <c r="K39" s="197">
        <v>0.37</v>
      </c>
      <c r="L39" s="197">
        <v>392.16</v>
      </c>
      <c r="M39" s="197">
        <v>1.1100000000000001</v>
      </c>
      <c r="N39" s="197">
        <v>1.43</v>
      </c>
      <c r="O39" s="197">
        <v>0</v>
      </c>
      <c r="P39" s="197">
        <v>1.23</v>
      </c>
      <c r="Q39" s="197">
        <v>0.26</v>
      </c>
      <c r="R39" s="197">
        <v>0.51</v>
      </c>
      <c r="S39" s="197">
        <v>0.32</v>
      </c>
      <c r="T39" s="197">
        <v>0</v>
      </c>
      <c r="U39" s="197">
        <v>1.66</v>
      </c>
      <c r="V39" s="197">
        <v>0</v>
      </c>
      <c r="W39" s="197">
        <v>0</v>
      </c>
      <c r="X39" s="197">
        <v>1.79</v>
      </c>
      <c r="Y39" s="197">
        <v>9.15</v>
      </c>
      <c r="Z39" s="197">
        <v>3.28</v>
      </c>
      <c r="AA39" s="197">
        <v>1.0900000000000001</v>
      </c>
      <c r="AB39" s="197">
        <v>0</v>
      </c>
      <c r="AC39" s="197">
        <v>10.86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35.479999999999997</v>
      </c>
      <c r="AJ39" s="197">
        <v>0</v>
      </c>
      <c r="AK39" s="197">
        <v>0</v>
      </c>
      <c r="AL39" s="197">
        <v>0</v>
      </c>
      <c r="AM39" s="197">
        <v>23.93</v>
      </c>
      <c r="AN39" s="197">
        <v>0</v>
      </c>
      <c r="AO39" s="197">
        <v>180.53</v>
      </c>
      <c r="AP39" s="197">
        <v>0</v>
      </c>
    </row>
    <row r="40" spans="1:42">
      <c r="A40" t="s">
        <v>82</v>
      </c>
      <c r="B40" s="197">
        <v>0</v>
      </c>
      <c r="C40" s="197">
        <v>13.59</v>
      </c>
      <c r="D40" s="197">
        <v>0</v>
      </c>
      <c r="E40" s="197">
        <v>0</v>
      </c>
      <c r="F40" s="197">
        <v>21.26</v>
      </c>
      <c r="G40" s="197">
        <v>0</v>
      </c>
      <c r="H40" s="197">
        <v>0</v>
      </c>
      <c r="I40" s="197">
        <v>27.57</v>
      </c>
      <c r="J40" s="197">
        <v>0</v>
      </c>
      <c r="K40" s="197">
        <v>0.37</v>
      </c>
      <c r="L40" s="197">
        <v>392.16</v>
      </c>
      <c r="M40" s="197">
        <v>1.1100000000000001</v>
      </c>
      <c r="N40" s="197">
        <v>1.43</v>
      </c>
      <c r="O40" s="197">
        <v>0</v>
      </c>
      <c r="P40" s="197">
        <v>1.23</v>
      </c>
      <c r="Q40" s="197">
        <v>0.26</v>
      </c>
      <c r="R40" s="197">
        <v>0.51</v>
      </c>
      <c r="S40" s="197">
        <v>0.32</v>
      </c>
      <c r="T40" s="197">
        <v>0</v>
      </c>
      <c r="U40" s="197">
        <v>1.66</v>
      </c>
      <c r="V40" s="197">
        <v>0</v>
      </c>
      <c r="W40" s="197">
        <v>0</v>
      </c>
      <c r="X40" s="197">
        <v>1.79</v>
      </c>
      <c r="Y40" s="197">
        <v>9.15</v>
      </c>
      <c r="Z40" s="197">
        <v>3.28</v>
      </c>
      <c r="AA40" s="197">
        <v>1.0900000000000001</v>
      </c>
      <c r="AB40" s="197">
        <v>0</v>
      </c>
      <c r="AC40" s="197">
        <v>10.86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35.479999999999997</v>
      </c>
      <c r="AJ40" s="197">
        <v>0</v>
      </c>
      <c r="AK40" s="197">
        <v>0</v>
      </c>
      <c r="AL40" s="197">
        <v>0</v>
      </c>
      <c r="AM40" s="197">
        <v>23.93</v>
      </c>
      <c r="AN40" s="197">
        <v>0</v>
      </c>
      <c r="AO40" s="197">
        <v>180.53</v>
      </c>
      <c r="AP40" s="197">
        <v>0</v>
      </c>
    </row>
    <row r="41" spans="1:42">
      <c r="A41" t="s">
        <v>83</v>
      </c>
      <c r="B41" s="197">
        <v>0</v>
      </c>
      <c r="C41" s="197">
        <v>13.59</v>
      </c>
      <c r="D41" s="197">
        <v>0</v>
      </c>
      <c r="E41" s="197">
        <v>0</v>
      </c>
      <c r="F41" s="197">
        <v>21.26</v>
      </c>
      <c r="G41" s="197">
        <v>0</v>
      </c>
      <c r="H41" s="197">
        <v>0</v>
      </c>
      <c r="I41" s="197">
        <v>27.57</v>
      </c>
      <c r="J41" s="197">
        <v>0</v>
      </c>
      <c r="K41" s="197">
        <v>0.37</v>
      </c>
      <c r="L41" s="197">
        <v>392.17</v>
      </c>
      <c r="M41" s="197">
        <v>1.1100000000000001</v>
      </c>
      <c r="N41" s="197">
        <v>1.43</v>
      </c>
      <c r="O41" s="197">
        <v>0</v>
      </c>
      <c r="P41" s="197">
        <v>1.23</v>
      </c>
      <c r="Q41" s="197">
        <v>0.26</v>
      </c>
      <c r="R41" s="197">
        <v>0.51</v>
      </c>
      <c r="S41" s="197">
        <v>0.32</v>
      </c>
      <c r="T41" s="197">
        <v>0</v>
      </c>
      <c r="U41" s="197">
        <v>1.66</v>
      </c>
      <c r="V41" s="197">
        <v>0</v>
      </c>
      <c r="W41" s="197">
        <v>0</v>
      </c>
      <c r="X41" s="197">
        <v>1.79</v>
      </c>
      <c r="Y41" s="197">
        <v>9.15</v>
      </c>
      <c r="Z41" s="197">
        <v>3.28</v>
      </c>
      <c r="AA41" s="197">
        <v>1.0900000000000001</v>
      </c>
      <c r="AB41" s="197">
        <v>0</v>
      </c>
      <c r="AC41" s="197">
        <v>10.86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35.479999999999997</v>
      </c>
      <c r="AJ41" s="197">
        <v>0</v>
      </c>
      <c r="AK41" s="197">
        <v>0</v>
      </c>
      <c r="AL41" s="197">
        <v>0</v>
      </c>
      <c r="AM41" s="197">
        <v>23.93</v>
      </c>
      <c r="AN41" s="197">
        <v>0</v>
      </c>
      <c r="AO41" s="197">
        <v>180.53</v>
      </c>
      <c r="AP41" s="197">
        <v>0</v>
      </c>
    </row>
    <row r="42" spans="1:42">
      <c r="A42" t="s">
        <v>84</v>
      </c>
      <c r="B42" s="197">
        <v>0</v>
      </c>
      <c r="C42" s="197">
        <v>13.59</v>
      </c>
      <c r="D42" s="197">
        <v>0</v>
      </c>
      <c r="E42" s="197">
        <v>0</v>
      </c>
      <c r="F42" s="197">
        <v>21.26</v>
      </c>
      <c r="G42" s="197">
        <v>0</v>
      </c>
      <c r="H42" s="197">
        <v>0</v>
      </c>
      <c r="I42" s="197">
        <v>27.57</v>
      </c>
      <c r="J42" s="197">
        <v>0</v>
      </c>
      <c r="K42" s="197">
        <v>0.37</v>
      </c>
      <c r="L42" s="197">
        <v>392.17</v>
      </c>
      <c r="M42" s="197">
        <v>1.1100000000000001</v>
      </c>
      <c r="N42" s="197">
        <v>1.43</v>
      </c>
      <c r="O42" s="197">
        <v>0</v>
      </c>
      <c r="P42" s="197">
        <v>1.23</v>
      </c>
      <c r="Q42" s="197">
        <v>0.26</v>
      </c>
      <c r="R42" s="197">
        <v>0.51</v>
      </c>
      <c r="S42" s="197">
        <v>0.32</v>
      </c>
      <c r="T42" s="197">
        <v>0</v>
      </c>
      <c r="U42" s="197">
        <v>1.66</v>
      </c>
      <c r="V42" s="197">
        <v>0</v>
      </c>
      <c r="W42" s="197">
        <v>0</v>
      </c>
      <c r="X42" s="197">
        <v>1.79</v>
      </c>
      <c r="Y42" s="197">
        <v>9.15</v>
      </c>
      <c r="Z42" s="197">
        <v>3.28</v>
      </c>
      <c r="AA42" s="197">
        <v>1.0900000000000001</v>
      </c>
      <c r="AB42" s="197">
        <v>0</v>
      </c>
      <c r="AC42" s="197">
        <v>10.86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35.479999999999997</v>
      </c>
      <c r="AJ42" s="197">
        <v>0</v>
      </c>
      <c r="AK42" s="197">
        <v>0</v>
      </c>
      <c r="AL42" s="197">
        <v>0</v>
      </c>
      <c r="AM42" s="197">
        <v>23.93</v>
      </c>
      <c r="AN42" s="197">
        <v>0</v>
      </c>
      <c r="AO42" s="197">
        <v>180.53</v>
      </c>
      <c r="AP42" s="197">
        <v>0</v>
      </c>
    </row>
    <row r="43" spans="1:42">
      <c r="A43" t="s">
        <v>85</v>
      </c>
      <c r="B43" s="197">
        <v>0</v>
      </c>
      <c r="C43" s="197">
        <v>13.59</v>
      </c>
      <c r="D43" s="197">
        <v>0</v>
      </c>
      <c r="E43" s="197">
        <v>0</v>
      </c>
      <c r="F43" s="197">
        <v>21.26</v>
      </c>
      <c r="G43" s="197">
        <v>0</v>
      </c>
      <c r="H43" s="197">
        <v>0</v>
      </c>
      <c r="I43" s="197">
        <v>27.4</v>
      </c>
      <c r="J43" s="197">
        <v>0</v>
      </c>
      <c r="K43" s="197">
        <v>0.37</v>
      </c>
      <c r="L43" s="197">
        <v>392.17</v>
      </c>
      <c r="M43" s="197">
        <v>1.1100000000000001</v>
      </c>
      <c r="N43" s="197">
        <v>1.43</v>
      </c>
      <c r="O43" s="197">
        <v>0</v>
      </c>
      <c r="P43" s="197">
        <v>0.82</v>
      </c>
      <c r="Q43" s="197">
        <v>0.26</v>
      </c>
      <c r="R43" s="197">
        <v>0.51</v>
      </c>
      <c r="S43" s="197">
        <v>0.32</v>
      </c>
      <c r="T43" s="197">
        <v>0</v>
      </c>
      <c r="U43" s="197">
        <v>1.66</v>
      </c>
      <c r="V43" s="197">
        <v>0</v>
      </c>
      <c r="W43" s="197">
        <v>0</v>
      </c>
      <c r="X43" s="197">
        <v>1.79</v>
      </c>
      <c r="Y43" s="197">
        <v>9.15</v>
      </c>
      <c r="Z43" s="197">
        <v>3.28</v>
      </c>
      <c r="AA43" s="197">
        <v>1.0900000000000001</v>
      </c>
      <c r="AB43" s="197">
        <v>0</v>
      </c>
      <c r="AC43" s="197">
        <v>10.86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35.479999999999997</v>
      </c>
      <c r="AJ43" s="197">
        <v>0</v>
      </c>
      <c r="AK43" s="197">
        <v>0.91</v>
      </c>
      <c r="AL43" s="197">
        <v>0</v>
      </c>
      <c r="AM43" s="197">
        <v>23.93</v>
      </c>
      <c r="AN43" s="197">
        <v>0</v>
      </c>
      <c r="AO43" s="197">
        <v>180.53</v>
      </c>
      <c r="AP43" s="197">
        <v>0</v>
      </c>
    </row>
    <row r="44" spans="1:42">
      <c r="A44" t="s">
        <v>86</v>
      </c>
      <c r="B44" s="197">
        <v>0</v>
      </c>
      <c r="C44" s="197">
        <v>13.59</v>
      </c>
      <c r="D44" s="197">
        <v>0</v>
      </c>
      <c r="E44" s="197">
        <v>0</v>
      </c>
      <c r="F44" s="197">
        <v>21.26</v>
      </c>
      <c r="G44" s="197">
        <v>0</v>
      </c>
      <c r="H44" s="197">
        <v>0</v>
      </c>
      <c r="I44" s="197">
        <v>27.4</v>
      </c>
      <c r="J44" s="197">
        <v>0</v>
      </c>
      <c r="K44" s="197">
        <v>0.37</v>
      </c>
      <c r="L44" s="197">
        <v>392.17</v>
      </c>
      <c r="M44" s="197">
        <v>1.1100000000000001</v>
      </c>
      <c r="N44" s="197">
        <v>1.43</v>
      </c>
      <c r="O44" s="197">
        <v>0</v>
      </c>
      <c r="P44" s="197">
        <v>0.82</v>
      </c>
      <c r="Q44" s="197">
        <v>0.26</v>
      </c>
      <c r="R44" s="197">
        <v>0.51</v>
      </c>
      <c r="S44" s="197">
        <v>0.32</v>
      </c>
      <c r="T44" s="197">
        <v>0</v>
      </c>
      <c r="U44" s="197">
        <v>1.66</v>
      </c>
      <c r="V44" s="197">
        <v>0</v>
      </c>
      <c r="W44" s="197">
        <v>0</v>
      </c>
      <c r="X44" s="197">
        <v>1.79</v>
      </c>
      <c r="Y44" s="197">
        <v>9.15</v>
      </c>
      <c r="Z44" s="197">
        <v>3.28</v>
      </c>
      <c r="AA44" s="197">
        <v>1.0900000000000001</v>
      </c>
      <c r="AB44" s="197">
        <v>0</v>
      </c>
      <c r="AC44" s="197">
        <v>10.86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35.479999999999997</v>
      </c>
      <c r="AJ44" s="197">
        <v>0</v>
      </c>
      <c r="AK44" s="197">
        <v>0</v>
      </c>
      <c r="AL44" s="197">
        <v>0</v>
      </c>
      <c r="AM44" s="197">
        <v>23.93</v>
      </c>
      <c r="AN44" s="197">
        <v>0</v>
      </c>
      <c r="AO44" s="197">
        <v>180.53</v>
      </c>
      <c r="AP44" s="197">
        <v>0</v>
      </c>
    </row>
    <row r="45" spans="1:42">
      <c r="A45" t="s">
        <v>87</v>
      </c>
      <c r="B45" s="197">
        <v>0</v>
      </c>
      <c r="C45" s="197">
        <v>13.59</v>
      </c>
      <c r="D45" s="197">
        <v>0</v>
      </c>
      <c r="E45" s="197">
        <v>0</v>
      </c>
      <c r="F45" s="197">
        <v>21.26</v>
      </c>
      <c r="G45" s="197">
        <v>0</v>
      </c>
      <c r="H45" s="197">
        <v>0</v>
      </c>
      <c r="I45" s="197">
        <v>27.4</v>
      </c>
      <c r="J45" s="197">
        <v>0</v>
      </c>
      <c r="K45" s="197">
        <v>0.37</v>
      </c>
      <c r="L45" s="197">
        <v>392.16</v>
      </c>
      <c r="M45" s="197">
        <v>1.1100000000000001</v>
      </c>
      <c r="N45" s="197">
        <v>1.43</v>
      </c>
      <c r="O45" s="197">
        <v>0</v>
      </c>
      <c r="P45" s="197">
        <v>0.82</v>
      </c>
      <c r="Q45" s="197">
        <v>0.26</v>
      </c>
      <c r="R45" s="197">
        <v>0.51</v>
      </c>
      <c r="S45" s="197">
        <v>0.32</v>
      </c>
      <c r="T45" s="197">
        <v>0</v>
      </c>
      <c r="U45" s="197">
        <v>1.66</v>
      </c>
      <c r="V45" s="197">
        <v>0</v>
      </c>
      <c r="W45" s="197">
        <v>0</v>
      </c>
      <c r="X45" s="197">
        <v>1.79</v>
      </c>
      <c r="Y45" s="197">
        <v>9.15</v>
      </c>
      <c r="Z45" s="197">
        <v>3.28</v>
      </c>
      <c r="AA45" s="197">
        <v>1.0900000000000001</v>
      </c>
      <c r="AB45" s="197">
        <v>0</v>
      </c>
      <c r="AC45" s="197">
        <v>10.86</v>
      </c>
      <c r="AD45" s="197">
        <v>0</v>
      </c>
      <c r="AE45" s="197">
        <v>0</v>
      </c>
      <c r="AF45" s="197">
        <v>0</v>
      </c>
      <c r="AG45" s="197">
        <v>0.57999999999999996</v>
      </c>
      <c r="AH45" s="197">
        <v>0</v>
      </c>
      <c r="AI45" s="197">
        <v>35.479999999999997</v>
      </c>
      <c r="AJ45" s="197">
        <v>0</v>
      </c>
      <c r="AK45" s="197">
        <v>0</v>
      </c>
      <c r="AL45" s="197">
        <v>0</v>
      </c>
      <c r="AM45" s="197">
        <v>23.93</v>
      </c>
      <c r="AN45" s="197">
        <v>0</v>
      </c>
      <c r="AO45" s="197">
        <v>180.53</v>
      </c>
      <c r="AP45" s="197">
        <v>0</v>
      </c>
    </row>
    <row r="46" spans="1:42">
      <c r="A46" t="s">
        <v>88</v>
      </c>
      <c r="B46" s="197">
        <v>0</v>
      </c>
      <c r="C46" s="197">
        <v>13.59</v>
      </c>
      <c r="D46" s="197">
        <v>0</v>
      </c>
      <c r="E46" s="197">
        <v>0</v>
      </c>
      <c r="F46" s="197">
        <v>21.26</v>
      </c>
      <c r="G46" s="197">
        <v>0</v>
      </c>
      <c r="H46" s="197">
        <v>0</v>
      </c>
      <c r="I46" s="197">
        <v>27.4</v>
      </c>
      <c r="J46" s="197">
        <v>0</v>
      </c>
      <c r="K46" s="197">
        <v>0.37</v>
      </c>
      <c r="L46" s="197">
        <v>392.16</v>
      </c>
      <c r="M46" s="197">
        <v>1.1100000000000001</v>
      </c>
      <c r="N46" s="197">
        <v>1.43</v>
      </c>
      <c r="O46" s="197">
        <v>0</v>
      </c>
      <c r="P46" s="197">
        <v>0.82</v>
      </c>
      <c r="Q46" s="197">
        <v>0.26</v>
      </c>
      <c r="R46" s="197">
        <v>0.51</v>
      </c>
      <c r="S46" s="197">
        <v>0.32</v>
      </c>
      <c r="T46" s="197">
        <v>0</v>
      </c>
      <c r="U46" s="197">
        <v>1.66</v>
      </c>
      <c r="V46" s="197">
        <v>0</v>
      </c>
      <c r="W46" s="197">
        <v>0</v>
      </c>
      <c r="X46" s="197">
        <v>1.79</v>
      </c>
      <c r="Y46" s="197">
        <v>9.15</v>
      </c>
      <c r="Z46" s="197">
        <v>3.28</v>
      </c>
      <c r="AA46" s="197">
        <v>1.0900000000000001</v>
      </c>
      <c r="AB46" s="197">
        <v>0</v>
      </c>
      <c r="AC46" s="197">
        <v>10.86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35.479999999999997</v>
      </c>
      <c r="AJ46" s="197">
        <v>0</v>
      </c>
      <c r="AK46" s="197">
        <v>0</v>
      </c>
      <c r="AL46" s="197">
        <v>0</v>
      </c>
      <c r="AM46" s="197">
        <v>23.93</v>
      </c>
      <c r="AN46" s="197">
        <v>0</v>
      </c>
      <c r="AO46" s="197">
        <v>180.53</v>
      </c>
      <c r="AP46" s="197">
        <v>0</v>
      </c>
    </row>
    <row r="47" spans="1:42">
      <c r="A47" t="s">
        <v>89</v>
      </c>
      <c r="B47" s="197">
        <v>0</v>
      </c>
      <c r="C47" s="197">
        <v>13.59</v>
      </c>
      <c r="D47" s="197">
        <v>0</v>
      </c>
      <c r="E47" s="197">
        <v>0</v>
      </c>
      <c r="F47" s="197">
        <v>21.26</v>
      </c>
      <c r="G47" s="197">
        <v>0</v>
      </c>
      <c r="H47" s="197">
        <v>0</v>
      </c>
      <c r="I47" s="197">
        <v>27.4</v>
      </c>
      <c r="J47" s="197">
        <v>0</v>
      </c>
      <c r="K47" s="197">
        <v>0.37</v>
      </c>
      <c r="L47" s="197">
        <v>392.16</v>
      </c>
      <c r="M47" s="197">
        <v>1.1100000000000001</v>
      </c>
      <c r="N47" s="197">
        <v>1.43</v>
      </c>
      <c r="O47" s="197">
        <v>0</v>
      </c>
      <c r="P47" s="197">
        <v>0.82</v>
      </c>
      <c r="Q47" s="197">
        <v>0.26</v>
      </c>
      <c r="R47" s="197">
        <v>0.51</v>
      </c>
      <c r="S47" s="197">
        <v>0.32</v>
      </c>
      <c r="T47" s="197">
        <v>0</v>
      </c>
      <c r="U47" s="197">
        <v>1.66</v>
      </c>
      <c r="V47" s="197">
        <v>0</v>
      </c>
      <c r="W47" s="197">
        <v>0</v>
      </c>
      <c r="X47" s="197">
        <v>1.79</v>
      </c>
      <c r="Y47" s="197">
        <v>9.15</v>
      </c>
      <c r="Z47" s="197">
        <v>3.28</v>
      </c>
      <c r="AA47" s="197">
        <v>1.0900000000000001</v>
      </c>
      <c r="AB47" s="197">
        <v>0</v>
      </c>
      <c r="AC47" s="197">
        <v>10.86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35.479999999999997</v>
      </c>
      <c r="AJ47" s="197">
        <v>0</v>
      </c>
      <c r="AK47" s="197">
        <v>0.68</v>
      </c>
      <c r="AL47" s="197">
        <v>0</v>
      </c>
      <c r="AM47" s="197">
        <v>23.93</v>
      </c>
      <c r="AN47" s="197">
        <v>0</v>
      </c>
      <c r="AO47" s="197">
        <v>180.53</v>
      </c>
      <c r="AP47" s="197">
        <v>0</v>
      </c>
    </row>
    <row r="48" spans="1:42">
      <c r="A48" t="s">
        <v>90</v>
      </c>
      <c r="B48" s="197">
        <v>0</v>
      </c>
      <c r="C48" s="197">
        <v>13.59</v>
      </c>
      <c r="D48" s="197">
        <v>0</v>
      </c>
      <c r="E48" s="197">
        <v>0</v>
      </c>
      <c r="F48" s="197">
        <v>21.26</v>
      </c>
      <c r="G48" s="197">
        <v>0</v>
      </c>
      <c r="H48" s="197">
        <v>0</v>
      </c>
      <c r="I48" s="197">
        <v>27.4</v>
      </c>
      <c r="J48" s="197">
        <v>0</v>
      </c>
      <c r="K48" s="197">
        <v>0.37</v>
      </c>
      <c r="L48" s="197">
        <v>392.16</v>
      </c>
      <c r="M48" s="197">
        <v>1.1100000000000001</v>
      </c>
      <c r="N48" s="197">
        <v>1.43</v>
      </c>
      <c r="O48" s="197">
        <v>0</v>
      </c>
      <c r="P48" s="197">
        <v>0.82</v>
      </c>
      <c r="Q48" s="197">
        <v>0.26</v>
      </c>
      <c r="R48" s="197">
        <v>0.51</v>
      </c>
      <c r="S48" s="197">
        <v>0.32</v>
      </c>
      <c r="T48" s="197">
        <v>0</v>
      </c>
      <c r="U48" s="197">
        <v>1.66</v>
      </c>
      <c r="V48" s="197">
        <v>0</v>
      </c>
      <c r="W48" s="197">
        <v>0</v>
      </c>
      <c r="X48" s="197">
        <v>1.79</v>
      </c>
      <c r="Y48" s="197">
        <v>9.15</v>
      </c>
      <c r="Z48" s="197">
        <v>3.28</v>
      </c>
      <c r="AA48" s="197">
        <v>1.0900000000000001</v>
      </c>
      <c r="AB48" s="197">
        <v>0</v>
      </c>
      <c r="AC48" s="197">
        <v>10.86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35.479999999999997</v>
      </c>
      <c r="AJ48" s="197">
        <v>0</v>
      </c>
      <c r="AK48" s="197">
        <v>0.68</v>
      </c>
      <c r="AL48" s="197">
        <v>0</v>
      </c>
      <c r="AM48" s="197">
        <v>23.93</v>
      </c>
      <c r="AN48" s="197">
        <v>0</v>
      </c>
      <c r="AO48" s="197">
        <v>180.53</v>
      </c>
      <c r="AP48" s="197">
        <v>0</v>
      </c>
    </row>
    <row r="49" spans="1:42">
      <c r="A49" t="s">
        <v>91</v>
      </c>
      <c r="B49" s="197">
        <v>0</v>
      </c>
      <c r="C49" s="197">
        <v>13.59</v>
      </c>
      <c r="D49" s="197">
        <v>0</v>
      </c>
      <c r="E49" s="197">
        <v>0</v>
      </c>
      <c r="F49" s="197">
        <v>21.26</v>
      </c>
      <c r="G49" s="197">
        <v>0</v>
      </c>
      <c r="H49" s="197">
        <v>0</v>
      </c>
      <c r="I49" s="197">
        <v>27.4</v>
      </c>
      <c r="J49" s="197">
        <v>0</v>
      </c>
      <c r="K49" s="197">
        <v>0.37</v>
      </c>
      <c r="L49" s="197">
        <v>392.16</v>
      </c>
      <c r="M49" s="197">
        <v>1.1100000000000001</v>
      </c>
      <c r="N49" s="197">
        <v>1.43</v>
      </c>
      <c r="O49" s="197">
        <v>0</v>
      </c>
      <c r="P49" s="197">
        <v>0.82</v>
      </c>
      <c r="Q49" s="197">
        <v>0.26</v>
      </c>
      <c r="R49" s="197">
        <v>0.51</v>
      </c>
      <c r="S49" s="197">
        <v>0.32</v>
      </c>
      <c r="T49" s="197">
        <v>0</v>
      </c>
      <c r="U49" s="197">
        <v>1.66</v>
      </c>
      <c r="V49" s="197">
        <v>0</v>
      </c>
      <c r="W49" s="197">
        <v>0</v>
      </c>
      <c r="X49" s="197">
        <v>1.79</v>
      </c>
      <c r="Y49" s="197">
        <v>9.15</v>
      </c>
      <c r="Z49" s="197">
        <v>3.28</v>
      </c>
      <c r="AA49" s="197">
        <v>1.0900000000000001</v>
      </c>
      <c r="AB49" s="197">
        <v>0</v>
      </c>
      <c r="AC49" s="197">
        <v>10.86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35.479999999999997</v>
      </c>
      <c r="AJ49" s="197">
        <v>0</v>
      </c>
      <c r="AK49" s="197">
        <v>1.36</v>
      </c>
      <c r="AL49" s="197">
        <v>0</v>
      </c>
      <c r="AM49" s="197">
        <v>23.93</v>
      </c>
      <c r="AN49" s="197">
        <v>0</v>
      </c>
      <c r="AO49" s="197">
        <v>180.53</v>
      </c>
      <c r="AP49" s="197">
        <v>0</v>
      </c>
    </row>
    <row r="50" spans="1:42">
      <c r="A50" t="s">
        <v>92</v>
      </c>
      <c r="B50" s="197">
        <v>0</v>
      </c>
      <c r="C50" s="197">
        <v>13.59</v>
      </c>
      <c r="D50" s="197">
        <v>0</v>
      </c>
      <c r="E50" s="197">
        <v>0</v>
      </c>
      <c r="F50" s="197">
        <v>21.26</v>
      </c>
      <c r="G50" s="197">
        <v>0</v>
      </c>
      <c r="H50" s="197">
        <v>0</v>
      </c>
      <c r="I50" s="197">
        <v>27.4</v>
      </c>
      <c r="J50" s="197">
        <v>0</v>
      </c>
      <c r="K50" s="197">
        <v>0.37</v>
      </c>
      <c r="L50" s="197">
        <v>392.16</v>
      </c>
      <c r="M50" s="197">
        <v>1.1100000000000001</v>
      </c>
      <c r="N50" s="197">
        <v>1.43</v>
      </c>
      <c r="O50" s="197">
        <v>0</v>
      </c>
      <c r="P50" s="197">
        <v>0.82</v>
      </c>
      <c r="Q50" s="197">
        <v>0.26</v>
      </c>
      <c r="R50" s="197">
        <v>0.51</v>
      </c>
      <c r="S50" s="197">
        <v>0.32</v>
      </c>
      <c r="T50" s="197">
        <v>0</v>
      </c>
      <c r="U50" s="197">
        <v>1.66</v>
      </c>
      <c r="V50" s="197">
        <v>0</v>
      </c>
      <c r="W50" s="197">
        <v>0</v>
      </c>
      <c r="X50" s="197">
        <v>1.79</v>
      </c>
      <c r="Y50" s="197">
        <v>9.15</v>
      </c>
      <c r="Z50" s="197">
        <v>3.28</v>
      </c>
      <c r="AA50" s="197">
        <v>1.0900000000000001</v>
      </c>
      <c r="AB50" s="197">
        <v>0</v>
      </c>
      <c r="AC50" s="197">
        <v>10.86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35.479999999999997</v>
      </c>
      <c r="AJ50" s="197">
        <v>0</v>
      </c>
      <c r="AK50" s="197">
        <v>0</v>
      </c>
      <c r="AL50" s="197">
        <v>0</v>
      </c>
      <c r="AM50" s="197">
        <v>23.93</v>
      </c>
      <c r="AN50" s="197">
        <v>0</v>
      </c>
      <c r="AO50" s="197">
        <v>180.53</v>
      </c>
      <c r="AP50" s="197">
        <v>0</v>
      </c>
    </row>
    <row r="51" spans="1:42">
      <c r="A51" t="s">
        <v>93</v>
      </c>
      <c r="B51" s="197">
        <v>0</v>
      </c>
      <c r="C51" s="197">
        <v>13.53</v>
      </c>
      <c r="D51" s="197">
        <v>0</v>
      </c>
      <c r="E51" s="197">
        <v>0</v>
      </c>
      <c r="F51" s="197">
        <v>21.26</v>
      </c>
      <c r="G51" s="197">
        <v>0</v>
      </c>
      <c r="H51" s="197">
        <v>0</v>
      </c>
      <c r="I51" s="197">
        <v>27.07</v>
      </c>
      <c r="J51" s="197">
        <v>0</v>
      </c>
      <c r="K51" s="197">
        <v>0.37</v>
      </c>
      <c r="L51" s="197">
        <v>392.16</v>
      </c>
      <c r="M51" s="197">
        <v>1.1100000000000001</v>
      </c>
      <c r="N51" s="197">
        <v>1.43</v>
      </c>
      <c r="O51" s="197">
        <v>0</v>
      </c>
      <c r="P51" s="197">
        <v>0.81</v>
      </c>
      <c r="Q51" s="197">
        <v>0.26</v>
      </c>
      <c r="R51" s="197">
        <v>0.51</v>
      </c>
      <c r="S51" s="197">
        <v>0.32</v>
      </c>
      <c r="T51" s="197">
        <v>0</v>
      </c>
      <c r="U51" s="197">
        <v>1.66</v>
      </c>
      <c r="V51" s="197">
        <v>0</v>
      </c>
      <c r="W51" s="197">
        <v>0</v>
      </c>
      <c r="X51" s="197">
        <v>1.79</v>
      </c>
      <c r="Y51" s="197">
        <v>9.15</v>
      </c>
      <c r="Z51" s="197">
        <v>3.28</v>
      </c>
      <c r="AA51" s="197">
        <v>1.0900000000000001</v>
      </c>
      <c r="AB51" s="197">
        <v>0</v>
      </c>
      <c r="AC51" s="197">
        <v>10.86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34.700000000000003</v>
      </c>
      <c r="AJ51" s="197">
        <v>0</v>
      </c>
      <c r="AK51" s="197">
        <v>0.45</v>
      </c>
      <c r="AL51" s="197">
        <v>0</v>
      </c>
      <c r="AM51" s="197">
        <v>23.93</v>
      </c>
      <c r="AN51" s="197">
        <v>0</v>
      </c>
      <c r="AO51" s="197">
        <v>180.53</v>
      </c>
      <c r="AP51" s="197">
        <v>0</v>
      </c>
    </row>
    <row r="52" spans="1:42">
      <c r="A52" t="s">
        <v>94</v>
      </c>
      <c r="B52" s="197">
        <v>0</v>
      </c>
      <c r="C52" s="197">
        <v>13.53</v>
      </c>
      <c r="D52" s="197">
        <v>0</v>
      </c>
      <c r="E52" s="197">
        <v>0</v>
      </c>
      <c r="F52" s="197">
        <v>21.26</v>
      </c>
      <c r="G52" s="197">
        <v>0</v>
      </c>
      <c r="H52" s="197">
        <v>0</v>
      </c>
      <c r="I52" s="197">
        <v>27.07</v>
      </c>
      <c r="J52" s="197">
        <v>0</v>
      </c>
      <c r="K52" s="197">
        <v>0.37</v>
      </c>
      <c r="L52" s="197">
        <v>392.16</v>
      </c>
      <c r="M52" s="197">
        <v>1.1100000000000001</v>
      </c>
      <c r="N52" s="197">
        <v>1.43</v>
      </c>
      <c r="O52" s="197">
        <v>0</v>
      </c>
      <c r="P52" s="197">
        <v>0.81</v>
      </c>
      <c r="Q52" s="197">
        <v>0.26</v>
      </c>
      <c r="R52" s="197">
        <v>0.51</v>
      </c>
      <c r="S52" s="197">
        <v>0.32</v>
      </c>
      <c r="T52" s="197">
        <v>0</v>
      </c>
      <c r="U52" s="197">
        <v>1.66</v>
      </c>
      <c r="V52" s="197">
        <v>0</v>
      </c>
      <c r="W52" s="197">
        <v>0</v>
      </c>
      <c r="X52" s="197">
        <v>1.79</v>
      </c>
      <c r="Y52" s="197">
        <v>9.15</v>
      </c>
      <c r="Z52" s="197">
        <v>3.28</v>
      </c>
      <c r="AA52" s="197">
        <v>1.0900000000000001</v>
      </c>
      <c r="AB52" s="197">
        <v>0</v>
      </c>
      <c r="AC52" s="197">
        <v>10.86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34.700000000000003</v>
      </c>
      <c r="AJ52" s="197">
        <v>0</v>
      </c>
      <c r="AK52" s="197">
        <v>0.45</v>
      </c>
      <c r="AL52" s="197">
        <v>0</v>
      </c>
      <c r="AM52" s="197">
        <v>23.93</v>
      </c>
      <c r="AN52" s="197">
        <v>0</v>
      </c>
      <c r="AO52" s="197">
        <v>180.53</v>
      </c>
      <c r="AP52" s="197">
        <v>0</v>
      </c>
    </row>
    <row r="53" spans="1:42">
      <c r="A53" t="s">
        <v>95</v>
      </c>
      <c r="B53" s="197">
        <v>0</v>
      </c>
      <c r="C53" s="197">
        <v>13.53</v>
      </c>
      <c r="D53" s="197">
        <v>0</v>
      </c>
      <c r="E53" s="197">
        <v>0</v>
      </c>
      <c r="F53" s="197">
        <v>21.26</v>
      </c>
      <c r="G53" s="197">
        <v>0</v>
      </c>
      <c r="H53" s="197">
        <v>0</v>
      </c>
      <c r="I53" s="197">
        <v>27.07</v>
      </c>
      <c r="J53" s="197">
        <v>0</v>
      </c>
      <c r="K53" s="197">
        <v>0.37</v>
      </c>
      <c r="L53" s="197">
        <v>392.17</v>
      </c>
      <c r="M53" s="197">
        <v>1.1100000000000001</v>
      </c>
      <c r="N53" s="197">
        <v>1.43</v>
      </c>
      <c r="O53" s="197">
        <v>0</v>
      </c>
      <c r="P53" s="197">
        <v>0.81</v>
      </c>
      <c r="Q53" s="197">
        <v>0.26</v>
      </c>
      <c r="R53" s="197">
        <v>0.51</v>
      </c>
      <c r="S53" s="197">
        <v>0.32</v>
      </c>
      <c r="T53" s="197">
        <v>0</v>
      </c>
      <c r="U53" s="197">
        <v>1.66</v>
      </c>
      <c r="V53" s="197">
        <v>0</v>
      </c>
      <c r="W53" s="197">
        <v>0</v>
      </c>
      <c r="X53" s="197">
        <v>1.79</v>
      </c>
      <c r="Y53" s="197">
        <v>9.15</v>
      </c>
      <c r="Z53" s="197">
        <v>3.28</v>
      </c>
      <c r="AA53" s="197">
        <v>1.0900000000000001</v>
      </c>
      <c r="AB53" s="197">
        <v>0</v>
      </c>
      <c r="AC53" s="197">
        <v>10.86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34.700000000000003</v>
      </c>
      <c r="AJ53" s="197">
        <v>0</v>
      </c>
      <c r="AK53" s="197">
        <v>0.22</v>
      </c>
      <c r="AL53" s="197">
        <v>0</v>
      </c>
      <c r="AM53" s="197">
        <v>23.93</v>
      </c>
      <c r="AN53" s="197">
        <v>0</v>
      </c>
      <c r="AO53" s="197">
        <v>180.53</v>
      </c>
      <c r="AP53" s="197">
        <v>0</v>
      </c>
    </row>
    <row r="54" spans="1:42">
      <c r="A54" t="s">
        <v>96</v>
      </c>
      <c r="B54" s="197">
        <v>0</v>
      </c>
      <c r="C54" s="197">
        <v>13.53</v>
      </c>
      <c r="D54" s="197">
        <v>0</v>
      </c>
      <c r="E54" s="197">
        <v>0</v>
      </c>
      <c r="F54" s="197">
        <v>21.26</v>
      </c>
      <c r="G54" s="197">
        <v>0</v>
      </c>
      <c r="H54" s="197">
        <v>0</v>
      </c>
      <c r="I54" s="197">
        <v>27.07</v>
      </c>
      <c r="J54" s="197">
        <v>0</v>
      </c>
      <c r="K54" s="197">
        <v>0.37</v>
      </c>
      <c r="L54" s="197">
        <v>392.17</v>
      </c>
      <c r="M54" s="197">
        <v>1.1100000000000001</v>
      </c>
      <c r="N54" s="197">
        <v>1.43</v>
      </c>
      <c r="O54" s="197">
        <v>0</v>
      </c>
      <c r="P54" s="197">
        <v>0.81</v>
      </c>
      <c r="Q54" s="197">
        <v>0.26</v>
      </c>
      <c r="R54" s="197">
        <v>0.51</v>
      </c>
      <c r="S54" s="197">
        <v>0.32</v>
      </c>
      <c r="T54" s="197">
        <v>0</v>
      </c>
      <c r="U54" s="197">
        <v>1.66</v>
      </c>
      <c r="V54" s="197">
        <v>0</v>
      </c>
      <c r="W54" s="197">
        <v>0</v>
      </c>
      <c r="X54" s="197">
        <v>1.79</v>
      </c>
      <c r="Y54" s="197">
        <v>9.15</v>
      </c>
      <c r="Z54" s="197">
        <v>3.28</v>
      </c>
      <c r="AA54" s="197">
        <v>1.0900000000000001</v>
      </c>
      <c r="AB54" s="197">
        <v>0</v>
      </c>
      <c r="AC54" s="197">
        <v>10.86</v>
      </c>
      <c r="AD54" s="197">
        <v>0</v>
      </c>
      <c r="AE54" s="197">
        <v>0</v>
      </c>
      <c r="AF54" s="197">
        <v>0</v>
      </c>
      <c r="AG54" s="197">
        <v>0</v>
      </c>
      <c r="AH54" s="197">
        <v>0</v>
      </c>
      <c r="AI54" s="197">
        <v>34.700000000000003</v>
      </c>
      <c r="AJ54" s="197">
        <v>0</v>
      </c>
      <c r="AK54" s="197">
        <v>0</v>
      </c>
      <c r="AL54" s="197">
        <v>0</v>
      </c>
      <c r="AM54" s="197">
        <v>23.93</v>
      </c>
      <c r="AN54" s="197">
        <v>0</v>
      </c>
      <c r="AO54" s="197">
        <v>180.53</v>
      </c>
      <c r="AP54" s="197">
        <v>0</v>
      </c>
    </row>
    <row r="55" spans="1:42">
      <c r="A55" t="s">
        <v>97</v>
      </c>
      <c r="B55" s="197">
        <v>0</v>
      </c>
      <c r="C55" s="197">
        <v>13.53</v>
      </c>
      <c r="D55" s="197">
        <v>0</v>
      </c>
      <c r="E55" s="197">
        <v>0</v>
      </c>
      <c r="F55" s="197">
        <v>21.26</v>
      </c>
      <c r="G55" s="197">
        <v>0</v>
      </c>
      <c r="H55" s="197">
        <v>0</v>
      </c>
      <c r="I55" s="197">
        <v>26.9</v>
      </c>
      <c r="J55" s="197">
        <v>0</v>
      </c>
      <c r="K55" s="197">
        <v>0.37</v>
      </c>
      <c r="L55" s="197">
        <v>392.17</v>
      </c>
      <c r="M55" s="197">
        <v>1.1100000000000001</v>
      </c>
      <c r="N55" s="197">
        <v>1.43</v>
      </c>
      <c r="O55" s="197">
        <v>0</v>
      </c>
      <c r="P55" s="197">
        <v>0.81</v>
      </c>
      <c r="Q55" s="197">
        <v>0.26</v>
      </c>
      <c r="R55" s="197">
        <v>0.51</v>
      </c>
      <c r="S55" s="197">
        <v>0.32</v>
      </c>
      <c r="T55" s="197">
        <v>0</v>
      </c>
      <c r="U55" s="197">
        <v>1.66</v>
      </c>
      <c r="V55" s="197">
        <v>0</v>
      </c>
      <c r="W55" s="197">
        <v>0</v>
      </c>
      <c r="X55" s="197">
        <v>1.79</v>
      </c>
      <c r="Y55" s="197">
        <v>9.15</v>
      </c>
      <c r="Z55" s="197">
        <v>3.28</v>
      </c>
      <c r="AA55" s="197">
        <v>1.0900000000000001</v>
      </c>
      <c r="AB55" s="197">
        <v>0</v>
      </c>
      <c r="AC55" s="197">
        <v>10.86</v>
      </c>
      <c r="AD55" s="197">
        <v>0</v>
      </c>
      <c r="AE55" s="197">
        <v>0</v>
      </c>
      <c r="AF55" s="197">
        <v>0</v>
      </c>
      <c r="AG55" s="197">
        <v>0</v>
      </c>
      <c r="AH55" s="197">
        <v>0</v>
      </c>
      <c r="AI55" s="197">
        <v>34.700000000000003</v>
      </c>
      <c r="AJ55" s="197">
        <v>0</v>
      </c>
      <c r="AK55" s="197">
        <v>0.45</v>
      </c>
      <c r="AL55" s="197">
        <v>0</v>
      </c>
      <c r="AM55" s="197">
        <v>23.93</v>
      </c>
      <c r="AN55" s="197">
        <v>0</v>
      </c>
      <c r="AO55" s="197">
        <v>180.53</v>
      </c>
      <c r="AP55" s="197">
        <v>0</v>
      </c>
    </row>
    <row r="56" spans="1:42">
      <c r="A56" t="s">
        <v>98</v>
      </c>
      <c r="B56" s="197">
        <v>0</v>
      </c>
      <c r="C56" s="197">
        <v>13.53</v>
      </c>
      <c r="D56" s="197">
        <v>0</v>
      </c>
      <c r="E56" s="197">
        <v>0</v>
      </c>
      <c r="F56" s="197">
        <v>21.26</v>
      </c>
      <c r="G56" s="197">
        <v>0</v>
      </c>
      <c r="H56" s="197">
        <v>0</v>
      </c>
      <c r="I56" s="197">
        <v>26.9</v>
      </c>
      <c r="J56" s="197">
        <v>0</v>
      </c>
      <c r="K56" s="197">
        <v>0.37</v>
      </c>
      <c r="L56" s="197">
        <v>424.82</v>
      </c>
      <c r="M56" s="197">
        <v>1.1100000000000001</v>
      </c>
      <c r="N56" s="197">
        <v>1.43</v>
      </c>
      <c r="O56" s="197">
        <v>0</v>
      </c>
      <c r="P56" s="197">
        <v>0.81</v>
      </c>
      <c r="Q56" s="197">
        <v>0.26</v>
      </c>
      <c r="R56" s="197">
        <v>0.51</v>
      </c>
      <c r="S56" s="197">
        <v>0.32</v>
      </c>
      <c r="T56" s="197">
        <v>0</v>
      </c>
      <c r="U56" s="197">
        <v>1.66</v>
      </c>
      <c r="V56" s="197">
        <v>0</v>
      </c>
      <c r="W56" s="197">
        <v>0</v>
      </c>
      <c r="X56" s="197">
        <v>1.79</v>
      </c>
      <c r="Y56" s="197">
        <v>9.15</v>
      </c>
      <c r="Z56" s="197">
        <v>3.28</v>
      </c>
      <c r="AA56" s="197">
        <v>1.0900000000000001</v>
      </c>
      <c r="AB56" s="197">
        <v>0</v>
      </c>
      <c r="AC56" s="197">
        <v>10.86</v>
      </c>
      <c r="AD56" s="197">
        <v>0</v>
      </c>
      <c r="AE56" s="197">
        <v>0</v>
      </c>
      <c r="AF56" s="197">
        <v>0</v>
      </c>
      <c r="AG56" s="197">
        <v>0</v>
      </c>
      <c r="AH56" s="197">
        <v>0</v>
      </c>
      <c r="AI56" s="197">
        <v>34.700000000000003</v>
      </c>
      <c r="AJ56" s="197">
        <v>0</v>
      </c>
      <c r="AK56" s="197">
        <v>0</v>
      </c>
      <c r="AL56" s="197">
        <v>0</v>
      </c>
      <c r="AM56" s="197">
        <v>23.93</v>
      </c>
      <c r="AN56" s="197">
        <v>0</v>
      </c>
      <c r="AO56" s="197">
        <v>180.53</v>
      </c>
      <c r="AP56" s="197">
        <v>0</v>
      </c>
    </row>
    <row r="57" spans="1:42">
      <c r="A57" t="s">
        <v>99</v>
      </c>
      <c r="B57" s="197">
        <v>0</v>
      </c>
      <c r="C57" s="197">
        <v>13.53</v>
      </c>
      <c r="D57" s="197">
        <v>0</v>
      </c>
      <c r="E57" s="197">
        <v>0</v>
      </c>
      <c r="F57" s="197">
        <v>21.26</v>
      </c>
      <c r="G57" s="197">
        <v>0</v>
      </c>
      <c r="H57" s="197">
        <v>0</v>
      </c>
      <c r="I57" s="197">
        <v>26.9</v>
      </c>
      <c r="J57" s="197">
        <v>0</v>
      </c>
      <c r="K57" s="197">
        <v>0.37</v>
      </c>
      <c r="L57" s="197">
        <v>424.82</v>
      </c>
      <c r="M57" s="197">
        <v>1.1100000000000001</v>
      </c>
      <c r="N57" s="197">
        <v>1.43</v>
      </c>
      <c r="O57" s="197">
        <v>0</v>
      </c>
      <c r="P57" s="197">
        <v>0.81</v>
      </c>
      <c r="Q57" s="197">
        <v>0.26</v>
      </c>
      <c r="R57" s="197">
        <v>0.51</v>
      </c>
      <c r="S57" s="197">
        <v>0.32</v>
      </c>
      <c r="T57" s="197">
        <v>0</v>
      </c>
      <c r="U57" s="197">
        <v>1.66</v>
      </c>
      <c r="V57" s="197">
        <v>0</v>
      </c>
      <c r="W57" s="197">
        <v>0</v>
      </c>
      <c r="X57" s="197">
        <v>1.79</v>
      </c>
      <c r="Y57" s="197">
        <v>9.15</v>
      </c>
      <c r="Z57" s="197">
        <v>3.28</v>
      </c>
      <c r="AA57" s="197">
        <v>1.0900000000000001</v>
      </c>
      <c r="AB57" s="197">
        <v>0</v>
      </c>
      <c r="AC57" s="197">
        <v>10.86</v>
      </c>
      <c r="AD57" s="197">
        <v>0</v>
      </c>
      <c r="AE57" s="197">
        <v>0</v>
      </c>
      <c r="AF57" s="197">
        <v>0</v>
      </c>
      <c r="AG57" s="197">
        <v>0</v>
      </c>
      <c r="AH57" s="197">
        <v>0</v>
      </c>
      <c r="AI57" s="197">
        <v>34.700000000000003</v>
      </c>
      <c r="AJ57" s="197">
        <v>0</v>
      </c>
      <c r="AK57" s="197">
        <v>0</v>
      </c>
      <c r="AL57" s="197">
        <v>0</v>
      </c>
      <c r="AM57" s="197">
        <v>23.93</v>
      </c>
      <c r="AN57" s="197">
        <v>0</v>
      </c>
      <c r="AO57" s="197">
        <v>180.53</v>
      </c>
      <c r="AP57" s="197">
        <v>0</v>
      </c>
    </row>
    <row r="58" spans="1:42">
      <c r="A58" t="s">
        <v>100</v>
      </c>
      <c r="B58" s="197">
        <v>0</v>
      </c>
      <c r="C58" s="197">
        <v>13.53</v>
      </c>
      <c r="D58" s="197">
        <v>0</v>
      </c>
      <c r="E58" s="197">
        <v>0</v>
      </c>
      <c r="F58" s="197">
        <v>21.26</v>
      </c>
      <c r="G58" s="197">
        <v>0</v>
      </c>
      <c r="H58" s="197">
        <v>0</v>
      </c>
      <c r="I58" s="197">
        <v>26.9</v>
      </c>
      <c r="J58" s="197">
        <v>0</v>
      </c>
      <c r="K58" s="197">
        <v>0.37</v>
      </c>
      <c r="L58" s="197">
        <v>415.22</v>
      </c>
      <c r="M58" s="197">
        <v>1.1100000000000001</v>
      </c>
      <c r="N58" s="197">
        <v>1.43</v>
      </c>
      <c r="O58" s="197">
        <v>0</v>
      </c>
      <c r="P58" s="197">
        <v>0.81</v>
      </c>
      <c r="Q58" s="197">
        <v>0.26</v>
      </c>
      <c r="R58" s="197">
        <v>0.51</v>
      </c>
      <c r="S58" s="197">
        <v>0.32</v>
      </c>
      <c r="T58" s="197">
        <v>0</v>
      </c>
      <c r="U58" s="197">
        <v>1.66</v>
      </c>
      <c r="V58" s="197">
        <v>0</v>
      </c>
      <c r="W58" s="197">
        <v>0</v>
      </c>
      <c r="X58" s="197">
        <v>1.79</v>
      </c>
      <c r="Y58" s="197">
        <v>9.15</v>
      </c>
      <c r="Z58" s="197">
        <v>3.28</v>
      </c>
      <c r="AA58" s="197">
        <v>1.0900000000000001</v>
      </c>
      <c r="AB58" s="197">
        <v>0</v>
      </c>
      <c r="AC58" s="197">
        <v>10.86</v>
      </c>
      <c r="AD58" s="197">
        <v>0</v>
      </c>
      <c r="AE58" s="197">
        <v>0</v>
      </c>
      <c r="AF58" s="197">
        <v>0</v>
      </c>
      <c r="AG58" s="197">
        <v>0</v>
      </c>
      <c r="AH58" s="197">
        <v>0</v>
      </c>
      <c r="AI58" s="197">
        <v>34.700000000000003</v>
      </c>
      <c r="AJ58" s="197">
        <v>0</v>
      </c>
      <c r="AK58" s="197">
        <v>0</v>
      </c>
      <c r="AL58" s="197">
        <v>0</v>
      </c>
      <c r="AM58" s="197">
        <v>23.93</v>
      </c>
      <c r="AN58" s="197">
        <v>0</v>
      </c>
      <c r="AO58" s="197">
        <v>180.53</v>
      </c>
      <c r="AP58" s="197">
        <v>0</v>
      </c>
    </row>
    <row r="59" spans="1:42">
      <c r="A59" t="s">
        <v>101</v>
      </c>
      <c r="B59" s="197">
        <v>0</v>
      </c>
      <c r="C59" s="197">
        <v>13.5</v>
      </c>
      <c r="D59" s="197">
        <v>0</v>
      </c>
      <c r="E59" s="197">
        <v>0</v>
      </c>
      <c r="F59" s="197">
        <v>21.26</v>
      </c>
      <c r="G59" s="197">
        <v>0</v>
      </c>
      <c r="H59" s="197">
        <v>0</v>
      </c>
      <c r="I59" s="197">
        <v>26.9</v>
      </c>
      <c r="J59" s="197">
        <v>0</v>
      </c>
      <c r="K59" s="197">
        <v>0.37</v>
      </c>
      <c r="L59" s="197">
        <v>415.22</v>
      </c>
      <c r="M59" s="197">
        <v>1.1100000000000001</v>
      </c>
      <c r="N59" s="197">
        <v>1.43</v>
      </c>
      <c r="O59" s="197">
        <v>0</v>
      </c>
      <c r="P59" s="197">
        <v>0.81</v>
      </c>
      <c r="Q59" s="197">
        <v>0.26</v>
      </c>
      <c r="R59" s="197">
        <v>0.51</v>
      </c>
      <c r="S59" s="197">
        <v>0.32</v>
      </c>
      <c r="T59" s="197">
        <v>0</v>
      </c>
      <c r="U59" s="197">
        <v>1.66</v>
      </c>
      <c r="V59" s="197">
        <v>0</v>
      </c>
      <c r="W59" s="197">
        <v>0</v>
      </c>
      <c r="X59" s="197">
        <v>1.79</v>
      </c>
      <c r="Y59" s="197">
        <v>9.15</v>
      </c>
      <c r="Z59" s="197">
        <v>3.28</v>
      </c>
      <c r="AA59" s="197">
        <v>1.0900000000000001</v>
      </c>
      <c r="AB59" s="197">
        <v>0</v>
      </c>
      <c r="AC59" s="197">
        <v>10.86</v>
      </c>
      <c r="AD59" s="197">
        <v>0</v>
      </c>
      <c r="AE59" s="197">
        <v>0</v>
      </c>
      <c r="AF59" s="197">
        <v>0</v>
      </c>
      <c r="AG59" s="197">
        <v>0</v>
      </c>
      <c r="AH59" s="197">
        <v>0</v>
      </c>
      <c r="AI59" s="197">
        <v>34.700000000000003</v>
      </c>
      <c r="AJ59" s="197">
        <v>0</v>
      </c>
      <c r="AK59" s="197">
        <v>0</v>
      </c>
      <c r="AL59" s="197">
        <v>0</v>
      </c>
      <c r="AM59" s="197">
        <v>23.93</v>
      </c>
      <c r="AN59" s="197">
        <v>0</v>
      </c>
      <c r="AO59" s="197">
        <v>180.53</v>
      </c>
      <c r="AP59" s="197">
        <v>0</v>
      </c>
    </row>
    <row r="60" spans="1:42">
      <c r="A60" t="s">
        <v>102</v>
      </c>
      <c r="B60" s="197">
        <v>0</v>
      </c>
      <c r="C60" s="197">
        <v>13.5</v>
      </c>
      <c r="D60" s="197">
        <v>0</v>
      </c>
      <c r="E60" s="197">
        <v>0</v>
      </c>
      <c r="F60" s="197">
        <v>21.26</v>
      </c>
      <c r="G60" s="197">
        <v>0</v>
      </c>
      <c r="H60" s="197">
        <v>0</v>
      </c>
      <c r="I60" s="197">
        <v>26.9</v>
      </c>
      <c r="J60" s="197">
        <v>0</v>
      </c>
      <c r="K60" s="197">
        <v>0.37</v>
      </c>
      <c r="L60" s="197">
        <v>424.82</v>
      </c>
      <c r="M60" s="197">
        <v>1.1100000000000001</v>
      </c>
      <c r="N60" s="197">
        <v>1.43</v>
      </c>
      <c r="O60" s="197">
        <v>0</v>
      </c>
      <c r="P60" s="197">
        <v>0.81</v>
      </c>
      <c r="Q60" s="197">
        <v>0.26</v>
      </c>
      <c r="R60" s="197">
        <v>0.51</v>
      </c>
      <c r="S60" s="197">
        <v>0.32</v>
      </c>
      <c r="T60" s="197">
        <v>0</v>
      </c>
      <c r="U60" s="197">
        <v>1.66</v>
      </c>
      <c r="V60" s="197">
        <v>0</v>
      </c>
      <c r="W60" s="197">
        <v>0</v>
      </c>
      <c r="X60" s="197">
        <v>1.79</v>
      </c>
      <c r="Y60" s="197">
        <v>9.15</v>
      </c>
      <c r="Z60" s="197">
        <v>3.28</v>
      </c>
      <c r="AA60" s="197">
        <v>1.0900000000000001</v>
      </c>
      <c r="AB60" s="197">
        <v>0</v>
      </c>
      <c r="AC60" s="197">
        <v>10.86</v>
      </c>
      <c r="AD60" s="197">
        <v>0</v>
      </c>
      <c r="AE60" s="197">
        <v>0</v>
      </c>
      <c r="AF60" s="197">
        <v>0</v>
      </c>
      <c r="AG60" s="197">
        <v>0</v>
      </c>
      <c r="AH60" s="197">
        <v>0</v>
      </c>
      <c r="AI60" s="197">
        <v>34.700000000000003</v>
      </c>
      <c r="AJ60" s="197">
        <v>0</v>
      </c>
      <c r="AK60" s="197">
        <v>0</v>
      </c>
      <c r="AL60" s="197">
        <v>0</v>
      </c>
      <c r="AM60" s="197">
        <v>23.93</v>
      </c>
      <c r="AN60" s="197">
        <v>0</v>
      </c>
      <c r="AO60" s="197">
        <v>180.53</v>
      </c>
      <c r="AP60" s="197">
        <v>0</v>
      </c>
    </row>
    <row r="61" spans="1:42">
      <c r="A61" t="s">
        <v>103</v>
      </c>
      <c r="B61" s="197">
        <v>0</v>
      </c>
      <c r="C61" s="197">
        <v>13.47</v>
      </c>
      <c r="D61" s="197">
        <v>0</v>
      </c>
      <c r="E61" s="197">
        <v>0</v>
      </c>
      <c r="F61" s="197">
        <v>21.26</v>
      </c>
      <c r="G61" s="197">
        <v>0</v>
      </c>
      <c r="H61" s="197">
        <v>0</v>
      </c>
      <c r="I61" s="197">
        <v>26.9</v>
      </c>
      <c r="J61" s="197">
        <v>0</v>
      </c>
      <c r="K61" s="197">
        <v>0.37</v>
      </c>
      <c r="L61" s="197">
        <v>434.43</v>
      </c>
      <c r="M61" s="197">
        <v>1.1100000000000001</v>
      </c>
      <c r="N61" s="197">
        <v>1.43</v>
      </c>
      <c r="O61" s="197">
        <v>0</v>
      </c>
      <c r="P61" s="197">
        <v>0.81</v>
      </c>
      <c r="Q61" s="197">
        <v>0.26</v>
      </c>
      <c r="R61" s="197">
        <v>0.51</v>
      </c>
      <c r="S61" s="197">
        <v>0.32</v>
      </c>
      <c r="T61" s="197">
        <v>0</v>
      </c>
      <c r="U61" s="197">
        <v>1.66</v>
      </c>
      <c r="V61" s="197">
        <v>0</v>
      </c>
      <c r="W61" s="197">
        <v>0</v>
      </c>
      <c r="X61" s="197">
        <v>1.79</v>
      </c>
      <c r="Y61" s="197">
        <v>9.15</v>
      </c>
      <c r="Z61" s="197">
        <v>3.28</v>
      </c>
      <c r="AA61" s="197">
        <v>1.0900000000000001</v>
      </c>
      <c r="AB61" s="197">
        <v>0</v>
      </c>
      <c r="AC61" s="197">
        <v>10.86</v>
      </c>
      <c r="AD61" s="197">
        <v>0</v>
      </c>
      <c r="AE61" s="197">
        <v>0</v>
      </c>
      <c r="AF61" s="197">
        <v>0</v>
      </c>
      <c r="AG61" s="197">
        <v>0</v>
      </c>
      <c r="AH61" s="197">
        <v>0</v>
      </c>
      <c r="AI61" s="197">
        <v>34.700000000000003</v>
      </c>
      <c r="AJ61" s="197">
        <v>0</v>
      </c>
      <c r="AK61" s="197">
        <v>0</v>
      </c>
      <c r="AL61" s="197">
        <v>0</v>
      </c>
      <c r="AM61" s="197">
        <v>23.93</v>
      </c>
      <c r="AN61" s="197">
        <v>0</v>
      </c>
      <c r="AO61" s="197">
        <v>180.53</v>
      </c>
      <c r="AP61" s="197">
        <v>0</v>
      </c>
    </row>
    <row r="62" spans="1:42">
      <c r="A62" t="s">
        <v>104</v>
      </c>
      <c r="B62" s="197">
        <v>0</v>
      </c>
      <c r="C62" s="197">
        <v>13.47</v>
      </c>
      <c r="D62" s="197">
        <v>0</v>
      </c>
      <c r="E62" s="197">
        <v>0</v>
      </c>
      <c r="F62" s="197">
        <v>21.26</v>
      </c>
      <c r="G62" s="197">
        <v>0</v>
      </c>
      <c r="H62" s="197">
        <v>0</v>
      </c>
      <c r="I62" s="197">
        <v>26.9</v>
      </c>
      <c r="J62" s="197">
        <v>0</v>
      </c>
      <c r="K62" s="197">
        <v>0.37</v>
      </c>
      <c r="L62" s="197">
        <v>444.03</v>
      </c>
      <c r="M62" s="197">
        <v>1.1100000000000001</v>
      </c>
      <c r="N62" s="197">
        <v>1.43</v>
      </c>
      <c r="O62" s="197">
        <v>0</v>
      </c>
      <c r="P62" s="197">
        <v>0.81</v>
      </c>
      <c r="Q62" s="197">
        <v>0.26</v>
      </c>
      <c r="R62" s="197">
        <v>0.51</v>
      </c>
      <c r="S62" s="197">
        <v>0.32</v>
      </c>
      <c r="T62" s="197">
        <v>0</v>
      </c>
      <c r="U62" s="197">
        <v>1.66</v>
      </c>
      <c r="V62" s="197">
        <v>0</v>
      </c>
      <c r="W62" s="197">
        <v>0</v>
      </c>
      <c r="X62" s="197">
        <v>1.79</v>
      </c>
      <c r="Y62" s="197">
        <v>9.15</v>
      </c>
      <c r="Z62" s="197">
        <v>3.28</v>
      </c>
      <c r="AA62" s="197">
        <v>1.0900000000000001</v>
      </c>
      <c r="AB62" s="197">
        <v>0</v>
      </c>
      <c r="AC62" s="197">
        <v>10.86</v>
      </c>
      <c r="AD62" s="197">
        <v>0</v>
      </c>
      <c r="AE62" s="197">
        <v>0</v>
      </c>
      <c r="AF62" s="197">
        <v>0</v>
      </c>
      <c r="AG62" s="197">
        <v>0</v>
      </c>
      <c r="AH62" s="197">
        <v>0</v>
      </c>
      <c r="AI62" s="197">
        <v>34.700000000000003</v>
      </c>
      <c r="AJ62" s="197">
        <v>0</v>
      </c>
      <c r="AK62" s="197">
        <v>0</v>
      </c>
      <c r="AL62" s="197">
        <v>0</v>
      </c>
      <c r="AM62" s="197">
        <v>23.93</v>
      </c>
      <c r="AN62" s="197">
        <v>0</v>
      </c>
      <c r="AO62" s="197">
        <v>180.53</v>
      </c>
      <c r="AP62" s="197">
        <v>0</v>
      </c>
    </row>
    <row r="63" spans="1:42">
      <c r="A63" t="s">
        <v>105</v>
      </c>
      <c r="B63" s="197">
        <v>0</v>
      </c>
      <c r="C63" s="197">
        <v>13.47</v>
      </c>
      <c r="D63" s="197">
        <v>0</v>
      </c>
      <c r="E63" s="197">
        <v>0</v>
      </c>
      <c r="F63" s="197">
        <v>21.26</v>
      </c>
      <c r="G63" s="197">
        <v>0</v>
      </c>
      <c r="H63" s="197">
        <v>0</v>
      </c>
      <c r="I63" s="197">
        <v>26.9</v>
      </c>
      <c r="J63" s="197">
        <v>0</v>
      </c>
      <c r="K63" s="197">
        <v>0.37</v>
      </c>
      <c r="L63" s="197">
        <v>453.64</v>
      </c>
      <c r="M63" s="197">
        <v>1.1100000000000001</v>
      </c>
      <c r="N63" s="197">
        <v>1.43</v>
      </c>
      <c r="O63" s="197">
        <v>0</v>
      </c>
      <c r="P63" s="197">
        <v>0.81</v>
      </c>
      <c r="Q63" s="197">
        <v>0.26</v>
      </c>
      <c r="R63" s="197">
        <v>0.51</v>
      </c>
      <c r="S63" s="197">
        <v>0.32</v>
      </c>
      <c r="T63" s="197">
        <v>0</v>
      </c>
      <c r="U63" s="197">
        <v>1.66</v>
      </c>
      <c r="V63" s="197">
        <v>0</v>
      </c>
      <c r="W63" s="197">
        <v>0</v>
      </c>
      <c r="X63" s="197">
        <v>1.79</v>
      </c>
      <c r="Y63" s="197">
        <v>9.15</v>
      </c>
      <c r="Z63" s="197">
        <v>3.28</v>
      </c>
      <c r="AA63" s="197">
        <v>1.0900000000000001</v>
      </c>
      <c r="AB63" s="197">
        <v>0</v>
      </c>
      <c r="AC63" s="197">
        <v>10.86</v>
      </c>
      <c r="AD63" s="197">
        <v>0</v>
      </c>
      <c r="AE63" s="197">
        <v>0</v>
      </c>
      <c r="AF63" s="197">
        <v>0</v>
      </c>
      <c r="AG63" s="197">
        <v>0</v>
      </c>
      <c r="AH63" s="197">
        <v>0</v>
      </c>
      <c r="AI63" s="197">
        <v>34.700000000000003</v>
      </c>
      <c r="AJ63" s="197">
        <v>0</v>
      </c>
      <c r="AK63" s="197">
        <v>0</v>
      </c>
      <c r="AL63" s="197">
        <v>0</v>
      </c>
      <c r="AM63" s="197">
        <v>23.93</v>
      </c>
      <c r="AN63" s="197">
        <v>0</v>
      </c>
      <c r="AO63" s="197">
        <v>180.53</v>
      </c>
      <c r="AP63" s="197">
        <v>0</v>
      </c>
    </row>
    <row r="64" spans="1:42">
      <c r="A64" t="s">
        <v>106</v>
      </c>
      <c r="B64" s="197">
        <v>0</v>
      </c>
      <c r="C64" s="197">
        <v>13.47</v>
      </c>
      <c r="D64" s="197">
        <v>0</v>
      </c>
      <c r="E64" s="197">
        <v>0</v>
      </c>
      <c r="F64" s="197">
        <v>21.26</v>
      </c>
      <c r="G64" s="197">
        <v>0</v>
      </c>
      <c r="H64" s="197">
        <v>0</v>
      </c>
      <c r="I64" s="197">
        <v>26.9</v>
      </c>
      <c r="J64" s="197">
        <v>0</v>
      </c>
      <c r="K64" s="197">
        <v>0.37</v>
      </c>
      <c r="L64" s="197">
        <v>458.44</v>
      </c>
      <c r="M64" s="197">
        <v>1.1100000000000001</v>
      </c>
      <c r="N64" s="197">
        <v>1.43</v>
      </c>
      <c r="O64" s="197">
        <v>0</v>
      </c>
      <c r="P64" s="197">
        <v>0.81</v>
      </c>
      <c r="Q64" s="197">
        <v>0.26</v>
      </c>
      <c r="R64" s="197">
        <v>0.51</v>
      </c>
      <c r="S64" s="197">
        <v>0.32</v>
      </c>
      <c r="T64" s="197">
        <v>0</v>
      </c>
      <c r="U64" s="197">
        <v>1.66</v>
      </c>
      <c r="V64" s="197">
        <v>0</v>
      </c>
      <c r="W64" s="197">
        <v>0</v>
      </c>
      <c r="X64" s="197">
        <v>1.79</v>
      </c>
      <c r="Y64" s="197">
        <v>9.15</v>
      </c>
      <c r="Z64" s="197">
        <v>3.28</v>
      </c>
      <c r="AA64" s="197">
        <v>1.0900000000000001</v>
      </c>
      <c r="AB64" s="197">
        <v>0</v>
      </c>
      <c r="AC64" s="197">
        <v>10.86</v>
      </c>
      <c r="AD64" s="197">
        <v>0</v>
      </c>
      <c r="AE64" s="197">
        <v>0</v>
      </c>
      <c r="AF64" s="197">
        <v>0</v>
      </c>
      <c r="AG64" s="197">
        <v>0</v>
      </c>
      <c r="AH64" s="197">
        <v>0</v>
      </c>
      <c r="AI64" s="197">
        <v>34.700000000000003</v>
      </c>
      <c r="AJ64" s="197">
        <v>0</v>
      </c>
      <c r="AK64" s="197">
        <v>0</v>
      </c>
      <c r="AL64" s="197">
        <v>0</v>
      </c>
      <c r="AM64" s="197">
        <v>23.93</v>
      </c>
      <c r="AN64" s="197">
        <v>0</v>
      </c>
      <c r="AO64" s="197">
        <v>180.53</v>
      </c>
      <c r="AP64" s="197">
        <v>0</v>
      </c>
    </row>
    <row r="65" spans="1:42">
      <c r="A65" t="s">
        <v>107</v>
      </c>
      <c r="B65" s="197">
        <v>0</v>
      </c>
      <c r="C65" s="197">
        <v>13.47</v>
      </c>
      <c r="D65" s="197">
        <v>0</v>
      </c>
      <c r="E65" s="197">
        <v>0</v>
      </c>
      <c r="F65" s="197">
        <v>21.26</v>
      </c>
      <c r="G65" s="197">
        <v>0</v>
      </c>
      <c r="H65" s="197">
        <v>0</v>
      </c>
      <c r="I65" s="197">
        <v>26.9</v>
      </c>
      <c r="J65" s="197">
        <v>0</v>
      </c>
      <c r="K65" s="197">
        <v>0.37</v>
      </c>
      <c r="L65" s="197">
        <v>463.24</v>
      </c>
      <c r="M65" s="197">
        <v>1.1100000000000001</v>
      </c>
      <c r="N65" s="197">
        <v>1.43</v>
      </c>
      <c r="O65" s="197">
        <v>0</v>
      </c>
      <c r="P65" s="197">
        <v>0.81</v>
      </c>
      <c r="Q65" s="197">
        <v>0.26</v>
      </c>
      <c r="R65" s="197">
        <v>0.51</v>
      </c>
      <c r="S65" s="197">
        <v>0.32</v>
      </c>
      <c r="T65" s="197">
        <v>0</v>
      </c>
      <c r="U65" s="197">
        <v>1.66</v>
      </c>
      <c r="V65" s="197">
        <v>0</v>
      </c>
      <c r="W65" s="197">
        <v>0</v>
      </c>
      <c r="X65" s="197">
        <v>1.79</v>
      </c>
      <c r="Y65" s="197">
        <v>9.15</v>
      </c>
      <c r="Z65" s="197">
        <v>3.28</v>
      </c>
      <c r="AA65" s="197">
        <v>1.0900000000000001</v>
      </c>
      <c r="AB65" s="197">
        <v>0</v>
      </c>
      <c r="AC65" s="197">
        <v>10.86</v>
      </c>
      <c r="AD65" s="197">
        <v>0</v>
      </c>
      <c r="AE65" s="197">
        <v>0</v>
      </c>
      <c r="AF65" s="197">
        <v>0</v>
      </c>
      <c r="AG65" s="197">
        <v>0</v>
      </c>
      <c r="AH65" s="197">
        <v>0</v>
      </c>
      <c r="AI65" s="197">
        <v>34.700000000000003</v>
      </c>
      <c r="AJ65" s="197">
        <v>0</v>
      </c>
      <c r="AK65" s="197">
        <v>0</v>
      </c>
      <c r="AL65" s="197">
        <v>0</v>
      </c>
      <c r="AM65" s="197">
        <v>23.93</v>
      </c>
      <c r="AN65" s="197">
        <v>0</v>
      </c>
      <c r="AO65" s="197">
        <v>180.53</v>
      </c>
      <c r="AP65" s="197">
        <v>0</v>
      </c>
    </row>
    <row r="66" spans="1:42">
      <c r="A66" t="s">
        <v>108</v>
      </c>
      <c r="B66" s="197">
        <v>0</v>
      </c>
      <c r="C66" s="197">
        <v>13.47</v>
      </c>
      <c r="D66" s="197">
        <v>0</v>
      </c>
      <c r="E66" s="197">
        <v>0</v>
      </c>
      <c r="F66" s="197">
        <v>21.26</v>
      </c>
      <c r="G66" s="197">
        <v>0</v>
      </c>
      <c r="H66" s="197">
        <v>0</v>
      </c>
      <c r="I66" s="197">
        <v>26.9</v>
      </c>
      <c r="J66" s="197">
        <v>0</v>
      </c>
      <c r="K66" s="197">
        <v>0.37</v>
      </c>
      <c r="L66" s="197">
        <v>458.44</v>
      </c>
      <c r="M66" s="197">
        <v>1.1100000000000001</v>
      </c>
      <c r="N66" s="197">
        <v>1.43</v>
      </c>
      <c r="O66" s="197">
        <v>0</v>
      </c>
      <c r="P66" s="197">
        <v>0.81</v>
      </c>
      <c r="Q66" s="197">
        <v>0.26</v>
      </c>
      <c r="R66" s="197">
        <v>0.51</v>
      </c>
      <c r="S66" s="197">
        <v>0.32</v>
      </c>
      <c r="T66" s="197">
        <v>0</v>
      </c>
      <c r="U66" s="197">
        <v>1.66</v>
      </c>
      <c r="V66" s="197">
        <v>0</v>
      </c>
      <c r="W66" s="197">
        <v>0</v>
      </c>
      <c r="X66" s="197">
        <v>1.79</v>
      </c>
      <c r="Y66" s="197">
        <v>9.15</v>
      </c>
      <c r="Z66" s="197">
        <v>3.28</v>
      </c>
      <c r="AA66" s="197">
        <v>1.0900000000000001</v>
      </c>
      <c r="AB66" s="197">
        <v>0</v>
      </c>
      <c r="AC66" s="197">
        <v>10.86</v>
      </c>
      <c r="AD66" s="197">
        <v>0</v>
      </c>
      <c r="AE66" s="197">
        <v>0</v>
      </c>
      <c r="AF66" s="197">
        <v>0</v>
      </c>
      <c r="AG66" s="197">
        <v>0</v>
      </c>
      <c r="AH66" s="197">
        <v>0</v>
      </c>
      <c r="AI66" s="197">
        <v>34.700000000000003</v>
      </c>
      <c r="AJ66" s="197">
        <v>0</v>
      </c>
      <c r="AK66" s="197">
        <v>0</v>
      </c>
      <c r="AL66" s="197">
        <v>0</v>
      </c>
      <c r="AM66" s="197">
        <v>23.93</v>
      </c>
      <c r="AN66" s="197">
        <v>0</v>
      </c>
      <c r="AO66" s="197">
        <v>180.53</v>
      </c>
      <c r="AP66" s="197">
        <v>0</v>
      </c>
    </row>
    <row r="67" spans="1:42">
      <c r="A67" t="s">
        <v>109</v>
      </c>
      <c r="B67" s="197">
        <v>0</v>
      </c>
      <c r="C67" s="197">
        <v>13.53</v>
      </c>
      <c r="D67" s="197">
        <v>0</v>
      </c>
      <c r="E67" s="197">
        <v>0</v>
      </c>
      <c r="F67" s="197">
        <v>21.26</v>
      </c>
      <c r="G67" s="197">
        <v>0</v>
      </c>
      <c r="H67" s="197">
        <v>0</v>
      </c>
      <c r="I67" s="197">
        <v>26.9</v>
      </c>
      <c r="J67" s="197">
        <v>0</v>
      </c>
      <c r="K67" s="197">
        <v>0.37</v>
      </c>
      <c r="L67" s="197">
        <v>448.83</v>
      </c>
      <c r="M67" s="197">
        <v>1.1100000000000001</v>
      </c>
      <c r="N67" s="197">
        <v>1.43</v>
      </c>
      <c r="O67" s="197">
        <v>0</v>
      </c>
      <c r="P67" s="197">
        <v>0.81</v>
      </c>
      <c r="Q67" s="197">
        <v>0.26</v>
      </c>
      <c r="R67" s="197">
        <v>0.51</v>
      </c>
      <c r="S67" s="197">
        <v>0.32</v>
      </c>
      <c r="T67" s="197">
        <v>0</v>
      </c>
      <c r="U67" s="197">
        <v>1.66</v>
      </c>
      <c r="V67" s="197">
        <v>0</v>
      </c>
      <c r="W67" s="197">
        <v>0</v>
      </c>
      <c r="X67" s="197">
        <v>1.79</v>
      </c>
      <c r="Y67" s="197">
        <v>9.15</v>
      </c>
      <c r="Z67" s="197">
        <v>3.28</v>
      </c>
      <c r="AA67" s="197">
        <v>1.0900000000000001</v>
      </c>
      <c r="AB67" s="197">
        <v>0</v>
      </c>
      <c r="AC67" s="197">
        <v>10.86</v>
      </c>
      <c r="AD67" s="197">
        <v>0</v>
      </c>
      <c r="AE67" s="197">
        <v>0</v>
      </c>
      <c r="AF67" s="197">
        <v>0</v>
      </c>
      <c r="AG67" s="197">
        <v>0</v>
      </c>
      <c r="AH67" s="197">
        <v>0</v>
      </c>
      <c r="AI67" s="197">
        <v>34.700000000000003</v>
      </c>
      <c r="AJ67" s="197">
        <v>0</v>
      </c>
      <c r="AK67" s="197">
        <v>0</v>
      </c>
      <c r="AL67" s="197">
        <v>0</v>
      </c>
      <c r="AM67" s="197">
        <v>23.93</v>
      </c>
      <c r="AN67" s="197">
        <v>0</v>
      </c>
      <c r="AO67" s="197">
        <v>180.53</v>
      </c>
      <c r="AP67" s="197">
        <v>0</v>
      </c>
    </row>
    <row r="68" spans="1:42">
      <c r="A68" t="s">
        <v>110</v>
      </c>
      <c r="B68" s="197">
        <v>0</v>
      </c>
      <c r="C68" s="197">
        <v>13.53</v>
      </c>
      <c r="D68" s="197">
        <v>0</v>
      </c>
      <c r="E68" s="197">
        <v>0</v>
      </c>
      <c r="F68" s="197">
        <v>21.26</v>
      </c>
      <c r="G68" s="197">
        <v>0</v>
      </c>
      <c r="H68" s="197">
        <v>0</v>
      </c>
      <c r="I68" s="197">
        <v>26.9</v>
      </c>
      <c r="J68" s="197">
        <v>0</v>
      </c>
      <c r="K68" s="197">
        <v>0.37</v>
      </c>
      <c r="L68" s="197">
        <v>448.83</v>
      </c>
      <c r="M68" s="197">
        <v>1.1100000000000001</v>
      </c>
      <c r="N68" s="197">
        <v>1.43</v>
      </c>
      <c r="O68" s="197">
        <v>0</v>
      </c>
      <c r="P68" s="197">
        <v>0.81</v>
      </c>
      <c r="Q68" s="197">
        <v>0.26</v>
      </c>
      <c r="R68" s="197">
        <v>0.51</v>
      </c>
      <c r="S68" s="197">
        <v>0.32</v>
      </c>
      <c r="T68" s="197">
        <v>0</v>
      </c>
      <c r="U68" s="197">
        <v>1.66</v>
      </c>
      <c r="V68" s="197">
        <v>0</v>
      </c>
      <c r="W68" s="197">
        <v>0</v>
      </c>
      <c r="X68" s="197">
        <v>1.79</v>
      </c>
      <c r="Y68" s="197">
        <v>9.15</v>
      </c>
      <c r="Z68" s="197">
        <v>3.28</v>
      </c>
      <c r="AA68" s="197">
        <v>1.0900000000000001</v>
      </c>
      <c r="AB68" s="197">
        <v>0</v>
      </c>
      <c r="AC68" s="197">
        <v>10.86</v>
      </c>
      <c r="AD68" s="197">
        <v>0</v>
      </c>
      <c r="AE68" s="197">
        <v>0</v>
      </c>
      <c r="AF68" s="197">
        <v>0</v>
      </c>
      <c r="AG68" s="197">
        <v>0</v>
      </c>
      <c r="AH68" s="197">
        <v>0</v>
      </c>
      <c r="AI68" s="197">
        <v>34.700000000000003</v>
      </c>
      <c r="AJ68" s="197">
        <v>0</v>
      </c>
      <c r="AK68" s="197">
        <v>0</v>
      </c>
      <c r="AL68" s="197">
        <v>0</v>
      </c>
      <c r="AM68" s="197">
        <v>23.93</v>
      </c>
      <c r="AN68" s="197">
        <v>0</v>
      </c>
      <c r="AO68" s="197">
        <v>180.53</v>
      </c>
      <c r="AP68" s="197">
        <v>0</v>
      </c>
    </row>
    <row r="69" spans="1:42">
      <c r="A69" t="s">
        <v>111</v>
      </c>
      <c r="B69" s="197">
        <v>0</v>
      </c>
      <c r="C69" s="197">
        <v>13.53</v>
      </c>
      <c r="D69" s="197">
        <v>0</v>
      </c>
      <c r="E69" s="197">
        <v>0</v>
      </c>
      <c r="F69" s="197">
        <v>21.26</v>
      </c>
      <c r="G69" s="197">
        <v>0</v>
      </c>
      <c r="H69" s="197">
        <v>0</v>
      </c>
      <c r="I69" s="197">
        <v>26.9</v>
      </c>
      <c r="J69" s="197">
        <v>0</v>
      </c>
      <c r="K69" s="197">
        <v>0.37</v>
      </c>
      <c r="L69" s="197">
        <v>392.16</v>
      </c>
      <c r="M69" s="197">
        <v>1.1100000000000001</v>
      </c>
      <c r="N69" s="197">
        <v>1.43</v>
      </c>
      <c r="O69" s="197">
        <v>0</v>
      </c>
      <c r="P69" s="197">
        <v>0.81</v>
      </c>
      <c r="Q69" s="197">
        <v>0.26</v>
      </c>
      <c r="R69" s="197">
        <v>0.51</v>
      </c>
      <c r="S69" s="197">
        <v>0.32</v>
      </c>
      <c r="T69" s="197">
        <v>0</v>
      </c>
      <c r="U69" s="197">
        <v>1.66</v>
      </c>
      <c r="V69" s="197">
        <v>0</v>
      </c>
      <c r="W69" s="197">
        <v>0</v>
      </c>
      <c r="X69" s="197">
        <v>1.79</v>
      </c>
      <c r="Y69" s="197">
        <v>9.15</v>
      </c>
      <c r="Z69" s="197">
        <v>3.28</v>
      </c>
      <c r="AA69" s="197">
        <v>1.0900000000000001</v>
      </c>
      <c r="AB69" s="197">
        <v>0</v>
      </c>
      <c r="AC69" s="197">
        <v>10.86</v>
      </c>
      <c r="AD69" s="197">
        <v>0</v>
      </c>
      <c r="AE69" s="197">
        <v>0</v>
      </c>
      <c r="AF69" s="197">
        <v>0</v>
      </c>
      <c r="AG69" s="197">
        <v>0</v>
      </c>
      <c r="AH69" s="197">
        <v>0</v>
      </c>
      <c r="AI69" s="197">
        <v>34.700000000000003</v>
      </c>
      <c r="AJ69" s="197">
        <v>0</v>
      </c>
      <c r="AK69" s="197">
        <v>0</v>
      </c>
      <c r="AL69" s="197">
        <v>0</v>
      </c>
      <c r="AM69" s="197">
        <v>23.93</v>
      </c>
      <c r="AN69" s="197">
        <v>0</v>
      </c>
      <c r="AO69" s="197">
        <v>180.53</v>
      </c>
      <c r="AP69" s="197">
        <v>0</v>
      </c>
    </row>
    <row r="70" spans="1:42">
      <c r="A70" t="s">
        <v>112</v>
      </c>
      <c r="B70" s="197">
        <v>0</v>
      </c>
      <c r="C70" s="197">
        <v>13.53</v>
      </c>
      <c r="D70" s="197">
        <v>0</v>
      </c>
      <c r="E70" s="197">
        <v>0</v>
      </c>
      <c r="F70" s="197">
        <v>21.26</v>
      </c>
      <c r="G70" s="197">
        <v>0</v>
      </c>
      <c r="H70" s="197">
        <v>0</v>
      </c>
      <c r="I70" s="197">
        <v>26.9</v>
      </c>
      <c r="J70" s="197">
        <v>0</v>
      </c>
      <c r="K70" s="197">
        <v>0.37</v>
      </c>
      <c r="L70" s="197">
        <v>392.16</v>
      </c>
      <c r="M70" s="197">
        <v>1.1100000000000001</v>
      </c>
      <c r="N70" s="197">
        <v>1.43</v>
      </c>
      <c r="O70" s="197">
        <v>0</v>
      </c>
      <c r="P70" s="197">
        <v>0.81</v>
      </c>
      <c r="Q70" s="197">
        <v>0.26</v>
      </c>
      <c r="R70" s="197">
        <v>0.51</v>
      </c>
      <c r="S70" s="197">
        <v>0.32</v>
      </c>
      <c r="T70" s="197">
        <v>0</v>
      </c>
      <c r="U70" s="197">
        <v>1.66</v>
      </c>
      <c r="V70" s="197">
        <v>0</v>
      </c>
      <c r="W70" s="197">
        <v>0</v>
      </c>
      <c r="X70" s="197">
        <v>1.79</v>
      </c>
      <c r="Y70" s="197">
        <v>9.15</v>
      </c>
      <c r="Z70" s="197">
        <v>3.28</v>
      </c>
      <c r="AA70" s="197">
        <v>1.0900000000000001</v>
      </c>
      <c r="AB70" s="197">
        <v>0</v>
      </c>
      <c r="AC70" s="197">
        <v>10.86</v>
      </c>
      <c r="AD70" s="197">
        <v>0</v>
      </c>
      <c r="AE70" s="197">
        <v>0</v>
      </c>
      <c r="AF70" s="197">
        <v>0</v>
      </c>
      <c r="AG70" s="197">
        <v>0</v>
      </c>
      <c r="AH70" s="197">
        <v>0</v>
      </c>
      <c r="AI70" s="197">
        <v>34.700000000000003</v>
      </c>
      <c r="AJ70" s="197">
        <v>0</v>
      </c>
      <c r="AK70" s="197">
        <v>0</v>
      </c>
      <c r="AL70" s="197">
        <v>0</v>
      </c>
      <c r="AM70" s="197">
        <v>23.93</v>
      </c>
      <c r="AN70" s="197">
        <v>0</v>
      </c>
      <c r="AO70" s="197">
        <v>180.53</v>
      </c>
      <c r="AP70" s="197">
        <v>0</v>
      </c>
    </row>
    <row r="71" spans="1:42">
      <c r="A71" t="s">
        <v>113</v>
      </c>
      <c r="B71" s="197">
        <v>0</v>
      </c>
      <c r="C71" s="197">
        <v>13.53</v>
      </c>
      <c r="D71" s="197">
        <v>0</v>
      </c>
      <c r="E71" s="197">
        <v>0</v>
      </c>
      <c r="F71" s="197">
        <v>21.26</v>
      </c>
      <c r="G71" s="197">
        <v>0</v>
      </c>
      <c r="H71" s="197">
        <v>0</v>
      </c>
      <c r="I71" s="197">
        <v>26.9</v>
      </c>
      <c r="J71" s="197">
        <v>0</v>
      </c>
      <c r="K71" s="197">
        <v>0.37</v>
      </c>
      <c r="L71" s="197">
        <v>392.16</v>
      </c>
      <c r="M71" s="197">
        <v>1.1100000000000001</v>
      </c>
      <c r="N71" s="197">
        <v>1.43</v>
      </c>
      <c r="O71" s="197">
        <v>0</v>
      </c>
      <c r="P71" s="197">
        <v>0.81</v>
      </c>
      <c r="Q71" s="197">
        <v>0.26</v>
      </c>
      <c r="R71" s="197">
        <v>0.51</v>
      </c>
      <c r="S71" s="197">
        <v>0.32</v>
      </c>
      <c r="T71" s="197">
        <v>0</v>
      </c>
      <c r="U71" s="197">
        <v>1.66</v>
      </c>
      <c r="V71" s="197">
        <v>0</v>
      </c>
      <c r="W71" s="197">
        <v>0</v>
      </c>
      <c r="X71" s="197">
        <v>1.79</v>
      </c>
      <c r="Y71" s="197">
        <v>9.15</v>
      </c>
      <c r="Z71" s="197">
        <v>3.28</v>
      </c>
      <c r="AA71" s="197">
        <v>1.0900000000000001</v>
      </c>
      <c r="AB71" s="197">
        <v>0</v>
      </c>
      <c r="AC71" s="197">
        <v>10.86</v>
      </c>
      <c r="AD71" s="197">
        <v>0</v>
      </c>
      <c r="AE71" s="197">
        <v>0</v>
      </c>
      <c r="AF71" s="197">
        <v>0</v>
      </c>
      <c r="AG71" s="197">
        <v>0</v>
      </c>
      <c r="AH71" s="197">
        <v>0</v>
      </c>
      <c r="AI71" s="197">
        <v>34.700000000000003</v>
      </c>
      <c r="AJ71" s="197">
        <v>0</v>
      </c>
      <c r="AK71" s="197">
        <v>0</v>
      </c>
      <c r="AL71" s="197">
        <v>0</v>
      </c>
      <c r="AM71" s="197">
        <v>23.93</v>
      </c>
      <c r="AN71" s="197">
        <v>0</v>
      </c>
      <c r="AO71" s="197">
        <v>180.53</v>
      </c>
      <c r="AP71" s="197">
        <v>0</v>
      </c>
    </row>
    <row r="72" spans="1:42">
      <c r="A72" t="s">
        <v>114</v>
      </c>
      <c r="B72" s="197">
        <v>0</v>
      </c>
      <c r="C72" s="197">
        <v>13.53</v>
      </c>
      <c r="D72" s="197">
        <v>0</v>
      </c>
      <c r="E72" s="197">
        <v>0</v>
      </c>
      <c r="F72" s="197">
        <v>21.26</v>
      </c>
      <c r="G72" s="197">
        <v>0</v>
      </c>
      <c r="H72" s="197">
        <v>0</v>
      </c>
      <c r="I72" s="197">
        <v>26.9</v>
      </c>
      <c r="J72" s="197">
        <v>0</v>
      </c>
      <c r="K72" s="197">
        <v>0.37</v>
      </c>
      <c r="L72" s="197">
        <v>392.16</v>
      </c>
      <c r="M72" s="197">
        <v>1.1100000000000001</v>
      </c>
      <c r="N72" s="197">
        <v>1.43</v>
      </c>
      <c r="O72" s="197">
        <v>0</v>
      </c>
      <c r="P72" s="197">
        <v>0.81</v>
      </c>
      <c r="Q72" s="197">
        <v>0.26</v>
      </c>
      <c r="R72" s="197">
        <v>0.51</v>
      </c>
      <c r="S72" s="197">
        <v>0.32</v>
      </c>
      <c r="T72" s="197">
        <v>0</v>
      </c>
      <c r="U72" s="197">
        <v>1.66</v>
      </c>
      <c r="V72" s="197">
        <v>0</v>
      </c>
      <c r="W72" s="197">
        <v>0</v>
      </c>
      <c r="X72" s="197">
        <v>1.79</v>
      </c>
      <c r="Y72" s="197">
        <v>9.15</v>
      </c>
      <c r="Z72" s="197">
        <v>3.28</v>
      </c>
      <c r="AA72" s="197">
        <v>1.0900000000000001</v>
      </c>
      <c r="AB72" s="197">
        <v>0</v>
      </c>
      <c r="AC72" s="197">
        <v>10.86</v>
      </c>
      <c r="AD72" s="197">
        <v>0</v>
      </c>
      <c r="AE72" s="197">
        <v>0</v>
      </c>
      <c r="AF72" s="197">
        <v>0</v>
      </c>
      <c r="AG72" s="197">
        <v>0</v>
      </c>
      <c r="AH72" s="197">
        <v>0</v>
      </c>
      <c r="AI72" s="197">
        <v>34.700000000000003</v>
      </c>
      <c r="AJ72" s="197">
        <v>0</v>
      </c>
      <c r="AK72" s="197">
        <v>0</v>
      </c>
      <c r="AL72" s="197">
        <v>0</v>
      </c>
      <c r="AM72" s="197">
        <v>23.93</v>
      </c>
      <c r="AN72" s="197">
        <v>0</v>
      </c>
      <c r="AO72" s="197">
        <v>180.53</v>
      </c>
      <c r="AP72" s="197">
        <v>0</v>
      </c>
    </row>
    <row r="73" spans="1:42">
      <c r="A73" t="s">
        <v>115</v>
      </c>
      <c r="B73" s="197">
        <v>0</v>
      </c>
      <c r="C73" s="197">
        <v>13.53</v>
      </c>
      <c r="D73" s="197">
        <v>0</v>
      </c>
      <c r="E73" s="197">
        <v>0</v>
      </c>
      <c r="F73" s="197">
        <v>21.26</v>
      </c>
      <c r="G73" s="197">
        <v>0</v>
      </c>
      <c r="H73" s="197">
        <v>0</v>
      </c>
      <c r="I73" s="197">
        <v>26.9</v>
      </c>
      <c r="J73" s="197">
        <v>0</v>
      </c>
      <c r="K73" s="197">
        <v>0.37</v>
      </c>
      <c r="L73" s="197">
        <v>392.16</v>
      </c>
      <c r="M73" s="197">
        <v>1.1100000000000001</v>
      </c>
      <c r="N73" s="197">
        <v>1.43</v>
      </c>
      <c r="O73" s="197">
        <v>0</v>
      </c>
      <c r="P73" s="197">
        <v>0.92</v>
      </c>
      <c r="Q73" s="197">
        <v>0.26</v>
      </c>
      <c r="R73" s="197">
        <v>0.51</v>
      </c>
      <c r="S73" s="197">
        <v>0.32</v>
      </c>
      <c r="T73" s="197">
        <v>0</v>
      </c>
      <c r="U73" s="197">
        <v>1.66</v>
      </c>
      <c r="V73" s="197">
        <v>0</v>
      </c>
      <c r="W73" s="197">
        <v>0</v>
      </c>
      <c r="X73" s="197">
        <v>1.79</v>
      </c>
      <c r="Y73" s="197">
        <v>9.15</v>
      </c>
      <c r="Z73" s="197">
        <v>3.28</v>
      </c>
      <c r="AA73" s="197">
        <v>1.0900000000000001</v>
      </c>
      <c r="AB73" s="197">
        <v>0</v>
      </c>
      <c r="AC73" s="197">
        <v>10.86</v>
      </c>
      <c r="AD73" s="197">
        <v>0</v>
      </c>
      <c r="AE73" s="197">
        <v>0</v>
      </c>
      <c r="AF73" s="197">
        <v>0</v>
      </c>
      <c r="AG73" s="197">
        <v>0</v>
      </c>
      <c r="AH73" s="197">
        <v>0</v>
      </c>
      <c r="AI73" s="197">
        <v>34.700000000000003</v>
      </c>
      <c r="AJ73" s="197">
        <v>0</v>
      </c>
      <c r="AK73" s="197">
        <v>0.45</v>
      </c>
      <c r="AL73" s="197">
        <v>0</v>
      </c>
      <c r="AM73" s="197">
        <v>23.93</v>
      </c>
      <c r="AN73" s="197">
        <v>0</v>
      </c>
      <c r="AO73" s="197">
        <v>180.53</v>
      </c>
      <c r="AP73" s="197">
        <v>0</v>
      </c>
    </row>
    <row r="74" spans="1:42">
      <c r="A74" t="s">
        <v>116</v>
      </c>
      <c r="B74" s="197">
        <v>0</v>
      </c>
      <c r="C74" s="197">
        <v>13.53</v>
      </c>
      <c r="D74" s="197">
        <v>0</v>
      </c>
      <c r="E74" s="197">
        <v>0</v>
      </c>
      <c r="F74" s="197">
        <v>21.26</v>
      </c>
      <c r="G74" s="197">
        <v>0</v>
      </c>
      <c r="H74" s="197">
        <v>0</v>
      </c>
      <c r="I74" s="197">
        <v>26.9</v>
      </c>
      <c r="J74" s="197">
        <v>0</v>
      </c>
      <c r="K74" s="197">
        <v>0.37</v>
      </c>
      <c r="L74" s="197">
        <v>392.16</v>
      </c>
      <c r="M74" s="197">
        <v>1.1100000000000001</v>
      </c>
      <c r="N74" s="197">
        <v>1.43</v>
      </c>
      <c r="O74" s="197">
        <v>0</v>
      </c>
      <c r="P74" s="197">
        <v>0.92</v>
      </c>
      <c r="Q74" s="197">
        <v>0.26</v>
      </c>
      <c r="R74" s="197">
        <v>0.51</v>
      </c>
      <c r="S74" s="197">
        <v>0.32</v>
      </c>
      <c r="T74" s="197">
        <v>0</v>
      </c>
      <c r="U74" s="197">
        <v>1.66</v>
      </c>
      <c r="V74" s="197">
        <v>0</v>
      </c>
      <c r="W74" s="197">
        <v>0</v>
      </c>
      <c r="X74" s="197">
        <v>1.79</v>
      </c>
      <c r="Y74" s="197">
        <v>9.15</v>
      </c>
      <c r="Z74" s="197">
        <v>3.28</v>
      </c>
      <c r="AA74" s="197">
        <v>1.0900000000000001</v>
      </c>
      <c r="AB74" s="197">
        <v>0</v>
      </c>
      <c r="AC74" s="197">
        <v>10.86</v>
      </c>
      <c r="AD74" s="197">
        <v>0</v>
      </c>
      <c r="AE74" s="197">
        <v>0</v>
      </c>
      <c r="AF74" s="197">
        <v>0</v>
      </c>
      <c r="AG74" s="197">
        <v>0</v>
      </c>
      <c r="AH74" s="197">
        <v>0</v>
      </c>
      <c r="AI74" s="197">
        <v>34.700000000000003</v>
      </c>
      <c r="AJ74" s="197">
        <v>0</v>
      </c>
      <c r="AK74" s="197">
        <v>0</v>
      </c>
      <c r="AL74" s="197">
        <v>0</v>
      </c>
      <c r="AM74" s="197">
        <v>23.93</v>
      </c>
      <c r="AN74" s="197">
        <v>0</v>
      </c>
      <c r="AO74" s="197">
        <v>180.53</v>
      </c>
      <c r="AP74" s="197">
        <v>0</v>
      </c>
    </row>
    <row r="75" spans="1:42">
      <c r="A75" t="s">
        <v>117</v>
      </c>
      <c r="B75" s="197">
        <v>0</v>
      </c>
      <c r="C75" s="197">
        <v>13.53</v>
      </c>
      <c r="D75" s="197">
        <v>0</v>
      </c>
      <c r="E75" s="197">
        <v>0</v>
      </c>
      <c r="F75" s="197">
        <v>21.26</v>
      </c>
      <c r="G75" s="197">
        <v>0</v>
      </c>
      <c r="H75" s="197">
        <v>0</v>
      </c>
      <c r="I75" s="197">
        <v>26.9</v>
      </c>
      <c r="J75" s="197">
        <v>0</v>
      </c>
      <c r="K75" s="197">
        <v>0.37</v>
      </c>
      <c r="L75" s="197">
        <v>392.16</v>
      </c>
      <c r="M75" s="197">
        <v>1.1100000000000001</v>
      </c>
      <c r="N75" s="197">
        <v>1.43</v>
      </c>
      <c r="O75" s="197">
        <v>0</v>
      </c>
      <c r="P75" s="197">
        <v>0.81</v>
      </c>
      <c r="Q75" s="197">
        <v>0.26</v>
      </c>
      <c r="R75" s="197">
        <v>0.51</v>
      </c>
      <c r="S75" s="197">
        <v>0.32</v>
      </c>
      <c r="T75" s="197">
        <v>0</v>
      </c>
      <c r="U75" s="197">
        <v>1.66</v>
      </c>
      <c r="V75" s="197">
        <v>0</v>
      </c>
      <c r="W75" s="197">
        <v>0</v>
      </c>
      <c r="X75" s="197">
        <v>1.79</v>
      </c>
      <c r="Y75" s="197">
        <v>9.15</v>
      </c>
      <c r="Z75" s="197">
        <v>3.28</v>
      </c>
      <c r="AA75" s="197">
        <v>1.0900000000000001</v>
      </c>
      <c r="AB75" s="197">
        <v>0</v>
      </c>
      <c r="AC75" s="197">
        <v>10.86</v>
      </c>
      <c r="AD75" s="197">
        <v>0</v>
      </c>
      <c r="AE75" s="197">
        <v>0</v>
      </c>
      <c r="AF75" s="197">
        <v>0</v>
      </c>
      <c r="AG75" s="197">
        <v>0</v>
      </c>
      <c r="AH75" s="197">
        <v>0</v>
      </c>
      <c r="AI75" s="197">
        <v>35.479999999999997</v>
      </c>
      <c r="AJ75" s="197">
        <v>0</v>
      </c>
      <c r="AK75" s="197">
        <v>0</v>
      </c>
      <c r="AL75" s="197">
        <v>0</v>
      </c>
      <c r="AM75" s="197">
        <v>23.93</v>
      </c>
      <c r="AN75" s="197">
        <v>0</v>
      </c>
      <c r="AO75" s="197">
        <v>180.53</v>
      </c>
      <c r="AP75" s="197">
        <v>0</v>
      </c>
    </row>
    <row r="76" spans="1:42">
      <c r="A76" t="s">
        <v>118</v>
      </c>
      <c r="B76" s="197">
        <v>0</v>
      </c>
      <c r="C76" s="197">
        <v>13.53</v>
      </c>
      <c r="D76" s="197">
        <v>0</v>
      </c>
      <c r="E76" s="197">
        <v>0</v>
      </c>
      <c r="F76" s="197">
        <v>21.26</v>
      </c>
      <c r="G76" s="197">
        <v>0</v>
      </c>
      <c r="H76" s="197">
        <v>0</v>
      </c>
      <c r="I76" s="197">
        <v>26.9</v>
      </c>
      <c r="J76" s="197">
        <v>0</v>
      </c>
      <c r="K76" s="197">
        <v>0.37</v>
      </c>
      <c r="L76" s="197">
        <v>392.16</v>
      </c>
      <c r="M76" s="197">
        <v>1.1100000000000001</v>
      </c>
      <c r="N76" s="197">
        <v>1.43</v>
      </c>
      <c r="O76" s="197">
        <v>0</v>
      </c>
      <c r="P76" s="197">
        <v>0.81</v>
      </c>
      <c r="Q76" s="197">
        <v>0.26</v>
      </c>
      <c r="R76" s="197">
        <v>0.51</v>
      </c>
      <c r="S76" s="197">
        <v>0.32</v>
      </c>
      <c r="T76" s="197">
        <v>0</v>
      </c>
      <c r="U76" s="197">
        <v>1.66</v>
      </c>
      <c r="V76" s="197">
        <v>0</v>
      </c>
      <c r="W76" s="197">
        <v>0</v>
      </c>
      <c r="X76" s="197">
        <v>1.79</v>
      </c>
      <c r="Y76" s="197">
        <v>9.15</v>
      </c>
      <c r="Z76" s="197">
        <v>3.28</v>
      </c>
      <c r="AA76" s="197">
        <v>1.0900000000000001</v>
      </c>
      <c r="AB76" s="197">
        <v>0</v>
      </c>
      <c r="AC76" s="197">
        <v>10.86</v>
      </c>
      <c r="AD76" s="197">
        <v>0</v>
      </c>
      <c r="AE76" s="197">
        <v>0</v>
      </c>
      <c r="AF76" s="197">
        <v>0</v>
      </c>
      <c r="AG76" s="197">
        <v>0</v>
      </c>
      <c r="AH76" s="197">
        <v>0</v>
      </c>
      <c r="AI76" s="197">
        <v>35.479999999999997</v>
      </c>
      <c r="AJ76" s="197">
        <v>0</v>
      </c>
      <c r="AK76" s="197">
        <v>0.22</v>
      </c>
      <c r="AL76" s="197">
        <v>0</v>
      </c>
      <c r="AM76" s="197">
        <v>23.93</v>
      </c>
      <c r="AN76" s="197">
        <v>0</v>
      </c>
      <c r="AO76" s="197">
        <v>180.53</v>
      </c>
      <c r="AP76" s="197">
        <v>0</v>
      </c>
    </row>
    <row r="77" spans="1:42">
      <c r="A77" t="s">
        <v>119</v>
      </c>
      <c r="B77" s="197">
        <v>0</v>
      </c>
      <c r="C77" s="197">
        <v>13.53</v>
      </c>
      <c r="D77" s="197">
        <v>0</v>
      </c>
      <c r="E77" s="197">
        <v>0</v>
      </c>
      <c r="F77" s="197">
        <v>21.26</v>
      </c>
      <c r="G77" s="197">
        <v>0</v>
      </c>
      <c r="H77" s="197">
        <v>0</v>
      </c>
      <c r="I77" s="197">
        <v>26.9</v>
      </c>
      <c r="J77" s="197">
        <v>0</v>
      </c>
      <c r="K77" s="197">
        <v>0.37</v>
      </c>
      <c r="L77" s="197">
        <v>392.16</v>
      </c>
      <c r="M77" s="197">
        <v>1.1100000000000001</v>
      </c>
      <c r="N77" s="197">
        <v>1.43</v>
      </c>
      <c r="O77" s="197">
        <v>0</v>
      </c>
      <c r="P77" s="197">
        <v>0.81</v>
      </c>
      <c r="Q77" s="197">
        <v>0.26</v>
      </c>
      <c r="R77" s="197">
        <v>0.51</v>
      </c>
      <c r="S77" s="197">
        <v>0.32</v>
      </c>
      <c r="T77" s="197">
        <v>0</v>
      </c>
      <c r="U77" s="197">
        <v>1.66</v>
      </c>
      <c r="V77" s="197">
        <v>0</v>
      </c>
      <c r="W77" s="197">
        <v>0</v>
      </c>
      <c r="X77" s="197">
        <v>1.79</v>
      </c>
      <c r="Y77" s="197">
        <v>9.15</v>
      </c>
      <c r="Z77" s="197">
        <v>3.28</v>
      </c>
      <c r="AA77" s="197">
        <v>1.0900000000000001</v>
      </c>
      <c r="AB77" s="197">
        <v>0</v>
      </c>
      <c r="AC77" s="197">
        <v>10.86</v>
      </c>
      <c r="AD77" s="197">
        <v>0</v>
      </c>
      <c r="AE77" s="197">
        <v>0</v>
      </c>
      <c r="AF77" s="197">
        <v>0</v>
      </c>
      <c r="AG77" s="197">
        <v>0</v>
      </c>
      <c r="AH77" s="197">
        <v>0</v>
      </c>
      <c r="AI77" s="197">
        <v>35.479999999999997</v>
      </c>
      <c r="AJ77" s="197">
        <v>0</v>
      </c>
      <c r="AK77" s="197">
        <v>0.22</v>
      </c>
      <c r="AL77" s="197">
        <v>0</v>
      </c>
      <c r="AM77" s="197">
        <v>23.93</v>
      </c>
      <c r="AN77" s="197">
        <v>0</v>
      </c>
      <c r="AO77" s="197">
        <v>180.53</v>
      </c>
      <c r="AP77" s="197">
        <v>0</v>
      </c>
    </row>
    <row r="78" spans="1:42">
      <c r="A78" t="s">
        <v>120</v>
      </c>
      <c r="B78" s="197">
        <v>0</v>
      </c>
      <c r="C78" s="197">
        <v>13.53</v>
      </c>
      <c r="D78" s="197">
        <v>0</v>
      </c>
      <c r="E78" s="197">
        <v>0</v>
      </c>
      <c r="F78" s="197">
        <v>21.26</v>
      </c>
      <c r="G78" s="197">
        <v>0</v>
      </c>
      <c r="H78" s="197">
        <v>0</v>
      </c>
      <c r="I78" s="197">
        <v>26.9</v>
      </c>
      <c r="J78" s="197">
        <v>0</v>
      </c>
      <c r="K78" s="197">
        <v>0.37</v>
      </c>
      <c r="L78" s="197">
        <v>392.16</v>
      </c>
      <c r="M78" s="197">
        <v>1.1100000000000001</v>
      </c>
      <c r="N78" s="197">
        <v>1.43</v>
      </c>
      <c r="O78" s="197">
        <v>0</v>
      </c>
      <c r="P78" s="197">
        <v>0.81</v>
      </c>
      <c r="Q78" s="197">
        <v>0.26</v>
      </c>
      <c r="R78" s="197">
        <v>0.51</v>
      </c>
      <c r="S78" s="197">
        <v>0.32</v>
      </c>
      <c r="T78" s="197">
        <v>0</v>
      </c>
      <c r="U78" s="197">
        <v>1.66</v>
      </c>
      <c r="V78" s="197">
        <v>0</v>
      </c>
      <c r="W78" s="197">
        <v>0</v>
      </c>
      <c r="X78" s="197">
        <v>1.79</v>
      </c>
      <c r="Y78" s="197">
        <v>9.15</v>
      </c>
      <c r="Z78" s="197">
        <v>3.28</v>
      </c>
      <c r="AA78" s="197">
        <v>1.0900000000000001</v>
      </c>
      <c r="AB78" s="197">
        <v>0</v>
      </c>
      <c r="AC78" s="197">
        <v>2.76</v>
      </c>
      <c r="AD78" s="197">
        <v>0</v>
      </c>
      <c r="AE78" s="197">
        <v>0</v>
      </c>
      <c r="AF78" s="197">
        <v>0</v>
      </c>
      <c r="AG78" s="197">
        <v>-8.15</v>
      </c>
      <c r="AH78" s="197">
        <v>0</v>
      </c>
      <c r="AI78" s="197">
        <v>35.479999999999997</v>
      </c>
      <c r="AJ78" s="197">
        <v>0</v>
      </c>
      <c r="AK78" s="197">
        <v>0.22</v>
      </c>
      <c r="AL78" s="197">
        <v>0</v>
      </c>
      <c r="AM78" s="197">
        <v>23.93</v>
      </c>
      <c r="AN78" s="197">
        <v>0</v>
      </c>
      <c r="AO78" s="197">
        <v>180.53</v>
      </c>
      <c r="AP78" s="197">
        <v>0</v>
      </c>
    </row>
    <row r="79" spans="1:42">
      <c r="A79" t="s">
        <v>121</v>
      </c>
      <c r="B79" s="197">
        <v>0</v>
      </c>
      <c r="C79" s="197">
        <v>13.59</v>
      </c>
      <c r="D79" s="197">
        <v>0</v>
      </c>
      <c r="E79" s="197">
        <v>0</v>
      </c>
      <c r="F79" s="197">
        <v>21.26</v>
      </c>
      <c r="G79" s="197">
        <v>0</v>
      </c>
      <c r="H79" s="197">
        <v>0</v>
      </c>
      <c r="I79" s="197">
        <v>26.9</v>
      </c>
      <c r="J79" s="197">
        <v>0</v>
      </c>
      <c r="K79" s="197">
        <v>0.37</v>
      </c>
      <c r="L79" s="197">
        <v>392.16</v>
      </c>
      <c r="M79" s="197">
        <v>1.1100000000000001</v>
      </c>
      <c r="N79" s="197">
        <v>1.43</v>
      </c>
      <c r="O79" s="197">
        <v>0</v>
      </c>
      <c r="P79" s="197">
        <v>0.81</v>
      </c>
      <c r="Q79" s="197">
        <v>0.26</v>
      </c>
      <c r="R79" s="197">
        <v>0.51</v>
      </c>
      <c r="S79" s="197">
        <v>0.32</v>
      </c>
      <c r="T79" s="197">
        <v>0</v>
      </c>
      <c r="U79" s="197">
        <v>1.66</v>
      </c>
      <c r="V79" s="197">
        <v>0</v>
      </c>
      <c r="W79" s="197">
        <v>0</v>
      </c>
      <c r="X79" s="197">
        <v>1.79</v>
      </c>
      <c r="Y79" s="197">
        <v>9.15</v>
      </c>
      <c r="Z79" s="197">
        <v>3.28</v>
      </c>
      <c r="AA79" s="197">
        <v>1.0900000000000001</v>
      </c>
      <c r="AB79" s="197">
        <v>0</v>
      </c>
      <c r="AC79" s="197">
        <v>10.86</v>
      </c>
      <c r="AD79" s="197">
        <v>0</v>
      </c>
      <c r="AE79" s="197">
        <v>0</v>
      </c>
      <c r="AF79" s="197">
        <v>0</v>
      </c>
      <c r="AG79" s="197">
        <v>0</v>
      </c>
      <c r="AH79" s="197">
        <v>0</v>
      </c>
      <c r="AI79" s="197">
        <v>35.479999999999997</v>
      </c>
      <c r="AJ79" s="197">
        <v>0</v>
      </c>
      <c r="AK79" s="197">
        <v>2.2400000000000002</v>
      </c>
      <c r="AL79" s="197">
        <v>0</v>
      </c>
      <c r="AM79" s="197">
        <v>23.93</v>
      </c>
      <c r="AN79" s="197">
        <v>0</v>
      </c>
      <c r="AO79" s="197">
        <v>180.53</v>
      </c>
      <c r="AP79" s="197">
        <v>0</v>
      </c>
    </row>
    <row r="80" spans="1:42">
      <c r="A80" t="s">
        <v>122</v>
      </c>
      <c r="B80" s="197">
        <v>0</v>
      </c>
      <c r="C80" s="197">
        <v>13.59</v>
      </c>
      <c r="D80" s="197">
        <v>0</v>
      </c>
      <c r="E80" s="197">
        <v>0</v>
      </c>
      <c r="F80" s="197">
        <v>21.26</v>
      </c>
      <c r="G80" s="197">
        <v>0</v>
      </c>
      <c r="H80" s="197">
        <v>0</v>
      </c>
      <c r="I80" s="197">
        <v>27.24</v>
      </c>
      <c r="J80" s="197">
        <v>0</v>
      </c>
      <c r="K80" s="197">
        <v>0.37</v>
      </c>
      <c r="L80" s="197">
        <v>392.16</v>
      </c>
      <c r="M80" s="197">
        <v>1.1100000000000001</v>
      </c>
      <c r="N80" s="197">
        <v>1.43</v>
      </c>
      <c r="O80" s="197">
        <v>0</v>
      </c>
      <c r="P80" s="197">
        <v>0.81</v>
      </c>
      <c r="Q80" s="197">
        <v>0.26</v>
      </c>
      <c r="R80" s="197">
        <v>0.51</v>
      </c>
      <c r="S80" s="197">
        <v>0.32</v>
      </c>
      <c r="T80" s="197">
        <v>0</v>
      </c>
      <c r="U80" s="197">
        <v>1.66</v>
      </c>
      <c r="V80" s="197">
        <v>0</v>
      </c>
      <c r="W80" s="197">
        <v>0</v>
      </c>
      <c r="X80" s="197">
        <v>1.79</v>
      </c>
      <c r="Y80" s="197">
        <v>9.15</v>
      </c>
      <c r="Z80" s="197">
        <v>3.28</v>
      </c>
      <c r="AA80" s="197">
        <v>1.0900000000000001</v>
      </c>
      <c r="AB80" s="197">
        <v>0</v>
      </c>
      <c r="AC80" s="197">
        <v>10.86</v>
      </c>
      <c r="AD80" s="197">
        <v>0</v>
      </c>
      <c r="AE80" s="197">
        <v>0</v>
      </c>
      <c r="AF80" s="197">
        <v>0</v>
      </c>
      <c r="AG80" s="197">
        <v>0</v>
      </c>
      <c r="AH80" s="197">
        <v>0</v>
      </c>
      <c r="AI80" s="197">
        <v>35.479999999999997</v>
      </c>
      <c r="AJ80" s="197">
        <v>0</v>
      </c>
      <c r="AK80" s="197">
        <v>1.1299999999999999</v>
      </c>
      <c r="AL80" s="197">
        <v>0</v>
      </c>
      <c r="AM80" s="197">
        <v>23.93</v>
      </c>
      <c r="AN80" s="197">
        <v>0</v>
      </c>
      <c r="AO80" s="197">
        <v>180.53</v>
      </c>
      <c r="AP80" s="197">
        <v>0</v>
      </c>
    </row>
    <row r="81" spans="1:42">
      <c r="A81" t="s">
        <v>123</v>
      </c>
      <c r="B81" s="197">
        <v>0</v>
      </c>
      <c r="C81" s="197">
        <v>13.59</v>
      </c>
      <c r="D81" s="197">
        <v>0</v>
      </c>
      <c r="E81" s="197">
        <v>0</v>
      </c>
      <c r="F81" s="197">
        <v>21.26</v>
      </c>
      <c r="G81" s="197">
        <v>0</v>
      </c>
      <c r="H81" s="197">
        <v>0</v>
      </c>
      <c r="I81" s="197">
        <v>27.24</v>
      </c>
      <c r="J81" s="197">
        <v>0</v>
      </c>
      <c r="K81" s="197">
        <v>0.37</v>
      </c>
      <c r="L81" s="197">
        <v>392.16</v>
      </c>
      <c r="M81" s="197">
        <v>1.1100000000000001</v>
      </c>
      <c r="N81" s="197">
        <v>1.43</v>
      </c>
      <c r="O81" s="197">
        <v>0</v>
      </c>
      <c r="P81" s="197">
        <v>0.81</v>
      </c>
      <c r="Q81" s="197">
        <v>0.26</v>
      </c>
      <c r="R81" s="197">
        <v>0.51</v>
      </c>
      <c r="S81" s="197">
        <v>0.32</v>
      </c>
      <c r="T81" s="197">
        <v>0</v>
      </c>
      <c r="U81" s="197">
        <v>1.66</v>
      </c>
      <c r="V81" s="197">
        <v>0</v>
      </c>
      <c r="W81" s="197">
        <v>0</v>
      </c>
      <c r="X81" s="197">
        <v>1.79</v>
      </c>
      <c r="Y81" s="197">
        <v>9.15</v>
      </c>
      <c r="Z81" s="197">
        <v>3.28</v>
      </c>
      <c r="AA81" s="197">
        <v>1.0900000000000001</v>
      </c>
      <c r="AB81" s="197">
        <v>0</v>
      </c>
      <c r="AC81" s="197">
        <v>10.86</v>
      </c>
      <c r="AD81" s="197">
        <v>0</v>
      </c>
      <c r="AE81" s="197">
        <v>0</v>
      </c>
      <c r="AF81" s="197">
        <v>0</v>
      </c>
      <c r="AG81" s="197">
        <v>0</v>
      </c>
      <c r="AH81" s="197">
        <v>0</v>
      </c>
      <c r="AI81" s="197">
        <v>35.479999999999997</v>
      </c>
      <c r="AJ81" s="197">
        <v>0</v>
      </c>
      <c r="AK81" s="197">
        <v>1.36</v>
      </c>
      <c r="AL81" s="197">
        <v>0</v>
      </c>
      <c r="AM81" s="197">
        <v>23.93</v>
      </c>
      <c r="AN81" s="197">
        <v>0</v>
      </c>
      <c r="AO81" s="197">
        <v>180.53</v>
      </c>
      <c r="AP81" s="197">
        <v>0</v>
      </c>
    </row>
    <row r="82" spans="1:42">
      <c r="A82" t="s">
        <v>124</v>
      </c>
      <c r="B82" s="197">
        <v>0</v>
      </c>
      <c r="C82" s="197">
        <v>13.59</v>
      </c>
      <c r="D82" s="197">
        <v>0</v>
      </c>
      <c r="E82" s="197">
        <v>0</v>
      </c>
      <c r="F82" s="197">
        <v>21.26</v>
      </c>
      <c r="G82" s="197">
        <v>0</v>
      </c>
      <c r="H82" s="197">
        <v>0</v>
      </c>
      <c r="I82" s="197">
        <v>27.24</v>
      </c>
      <c r="J82" s="197">
        <v>0</v>
      </c>
      <c r="K82" s="197">
        <v>0.37</v>
      </c>
      <c r="L82" s="197">
        <v>392.16</v>
      </c>
      <c r="M82" s="197">
        <v>1.1100000000000001</v>
      </c>
      <c r="N82" s="197">
        <v>1.43</v>
      </c>
      <c r="O82" s="197">
        <v>0</v>
      </c>
      <c r="P82" s="197">
        <v>0.81</v>
      </c>
      <c r="Q82" s="197">
        <v>0.26</v>
      </c>
      <c r="R82" s="197">
        <v>0.51</v>
      </c>
      <c r="S82" s="197">
        <v>0.32</v>
      </c>
      <c r="T82" s="197">
        <v>0</v>
      </c>
      <c r="U82" s="197">
        <v>1.66</v>
      </c>
      <c r="V82" s="197">
        <v>0</v>
      </c>
      <c r="W82" s="197">
        <v>0</v>
      </c>
      <c r="X82" s="197">
        <v>1.79</v>
      </c>
      <c r="Y82" s="197">
        <v>9.15</v>
      </c>
      <c r="Z82" s="197">
        <v>3.28</v>
      </c>
      <c r="AA82" s="197">
        <v>1.0900000000000001</v>
      </c>
      <c r="AB82" s="197">
        <v>0</v>
      </c>
      <c r="AC82" s="197">
        <v>10.86</v>
      </c>
      <c r="AD82" s="197">
        <v>0</v>
      </c>
      <c r="AE82" s="197">
        <v>0</v>
      </c>
      <c r="AF82" s="197">
        <v>0</v>
      </c>
      <c r="AG82" s="197">
        <v>0.39</v>
      </c>
      <c r="AH82" s="197">
        <v>0</v>
      </c>
      <c r="AI82" s="197">
        <v>35.479999999999997</v>
      </c>
      <c r="AJ82" s="197">
        <v>0</v>
      </c>
      <c r="AK82" s="197">
        <v>1.36</v>
      </c>
      <c r="AL82" s="197">
        <v>0</v>
      </c>
      <c r="AM82" s="197">
        <v>23.93</v>
      </c>
      <c r="AN82" s="197">
        <v>0</v>
      </c>
      <c r="AO82" s="197">
        <v>180.53</v>
      </c>
      <c r="AP82" s="197">
        <v>0</v>
      </c>
    </row>
    <row r="83" spans="1:42">
      <c r="A83" t="s">
        <v>125</v>
      </c>
      <c r="B83" s="197">
        <v>0</v>
      </c>
      <c r="C83" s="197">
        <v>13.59</v>
      </c>
      <c r="D83" s="197">
        <v>0</v>
      </c>
      <c r="E83" s="197">
        <v>0</v>
      </c>
      <c r="F83" s="197">
        <v>21.26</v>
      </c>
      <c r="G83" s="197">
        <v>0</v>
      </c>
      <c r="H83" s="197">
        <v>0</v>
      </c>
      <c r="I83" s="197">
        <v>27.24</v>
      </c>
      <c r="J83" s="197">
        <v>0</v>
      </c>
      <c r="K83" s="197">
        <v>0.37</v>
      </c>
      <c r="L83" s="197">
        <v>434.42</v>
      </c>
      <c r="M83" s="197">
        <v>1.1100000000000001</v>
      </c>
      <c r="N83" s="197">
        <v>1.43</v>
      </c>
      <c r="O83" s="197">
        <v>0</v>
      </c>
      <c r="P83" s="197">
        <v>0.81</v>
      </c>
      <c r="Q83" s="197">
        <v>0.26</v>
      </c>
      <c r="R83" s="197">
        <v>0.51</v>
      </c>
      <c r="S83" s="197">
        <v>0.32</v>
      </c>
      <c r="T83" s="197">
        <v>0</v>
      </c>
      <c r="U83" s="197">
        <v>1.66</v>
      </c>
      <c r="V83" s="197">
        <v>0</v>
      </c>
      <c r="W83" s="197">
        <v>0</v>
      </c>
      <c r="X83" s="197">
        <v>1.79</v>
      </c>
      <c r="Y83" s="197">
        <v>9.15</v>
      </c>
      <c r="Z83" s="197">
        <v>3.28</v>
      </c>
      <c r="AA83" s="197">
        <v>1.0900000000000001</v>
      </c>
      <c r="AB83" s="197">
        <v>0</v>
      </c>
      <c r="AC83" s="197">
        <v>10.86</v>
      </c>
      <c r="AD83" s="197">
        <v>0</v>
      </c>
      <c r="AE83" s="197">
        <v>0</v>
      </c>
      <c r="AF83" s="197">
        <v>0</v>
      </c>
      <c r="AG83" s="197">
        <v>0</v>
      </c>
      <c r="AH83" s="197">
        <v>0</v>
      </c>
      <c r="AI83" s="197">
        <v>35.479999999999997</v>
      </c>
      <c r="AJ83" s="197">
        <v>0</v>
      </c>
      <c r="AK83" s="197">
        <v>1.58</v>
      </c>
      <c r="AL83" s="197">
        <v>0</v>
      </c>
      <c r="AM83" s="197">
        <v>23.93</v>
      </c>
      <c r="AN83" s="197">
        <v>0</v>
      </c>
      <c r="AO83" s="197">
        <v>180.53</v>
      </c>
      <c r="AP83" s="197">
        <v>0</v>
      </c>
    </row>
    <row r="84" spans="1:42">
      <c r="A84" t="s">
        <v>126</v>
      </c>
      <c r="B84" s="197">
        <v>0</v>
      </c>
      <c r="C84" s="197">
        <v>13.59</v>
      </c>
      <c r="D84" s="197">
        <v>0</v>
      </c>
      <c r="E84" s="197">
        <v>0</v>
      </c>
      <c r="F84" s="197">
        <v>21.26</v>
      </c>
      <c r="G84" s="197">
        <v>0</v>
      </c>
      <c r="H84" s="197">
        <v>0</v>
      </c>
      <c r="I84" s="197">
        <v>27.24</v>
      </c>
      <c r="J84" s="197">
        <v>0</v>
      </c>
      <c r="K84" s="197">
        <v>0.37</v>
      </c>
      <c r="L84" s="197">
        <v>463.24</v>
      </c>
      <c r="M84" s="197">
        <v>1.1100000000000001</v>
      </c>
      <c r="N84" s="197">
        <v>1.43</v>
      </c>
      <c r="O84" s="197">
        <v>0</v>
      </c>
      <c r="P84" s="197">
        <v>0.81</v>
      </c>
      <c r="Q84" s="197">
        <v>0.26</v>
      </c>
      <c r="R84" s="197">
        <v>0.51</v>
      </c>
      <c r="S84" s="197">
        <v>0.32</v>
      </c>
      <c r="T84" s="197">
        <v>0</v>
      </c>
      <c r="U84" s="197">
        <v>1.66</v>
      </c>
      <c r="V84" s="197">
        <v>0</v>
      </c>
      <c r="W84" s="197">
        <v>0</v>
      </c>
      <c r="X84" s="197">
        <v>1.79</v>
      </c>
      <c r="Y84" s="197">
        <v>9.15</v>
      </c>
      <c r="Z84" s="197">
        <v>3.28</v>
      </c>
      <c r="AA84" s="197">
        <v>1.0900000000000001</v>
      </c>
      <c r="AB84" s="197">
        <v>0</v>
      </c>
      <c r="AC84" s="197">
        <v>10.86</v>
      </c>
      <c r="AD84" s="197">
        <v>0</v>
      </c>
      <c r="AE84" s="197">
        <v>0</v>
      </c>
      <c r="AF84" s="197">
        <v>0</v>
      </c>
      <c r="AG84" s="197">
        <v>0</v>
      </c>
      <c r="AH84" s="197">
        <v>0</v>
      </c>
      <c r="AI84" s="197">
        <v>35.479999999999997</v>
      </c>
      <c r="AJ84" s="197">
        <v>0</v>
      </c>
      <c r="AK84" s="197">
        <v>1.58</v>
      </c>
      <c r="AL84" s="197">
        <v>0</v>
      </c>
      <c r="AM84" s="197">
        <v>23.93</v>
      </c>
      <c r="AN84" s="197">
        <v>0</v>
      </c>
      <c r="AO84" s="197">
        <v>180.53</v>
      </c>
      <c r="AP84" s="197">
        <v>0</v>
      </c>
    </row>
    <row r="85" spans="1:42">
      <c r="A85" t="s">
        <v>127</v>
      </c>
      <c r="B85" s="197">
        <v>0</v>
      </c>
      <c r="C85" s="197">
        <v>13.59</v>
      </c>
      <c r="D85" s="197">
        <v>0</v>
      </c>
      <c r="E85" s="197">
        <v>0</v>
      </c>
      <c r="F85" s="197">
        <v>21.26</v>
      </c>
      <c r="G85" s="197">
        <v>0</v>
      </c>
      <c r="H85" s="197">
        <v>0</v>
      </c>
      <c r="I85" s="197">
        <v>27.24</v>
      </c>
      <c r="J85" s="197">
        <v>0</v>
      </c>
      <c r="K85" s="197">
        <v>0.37</v>
      </c>
      <c r="L85" s="197">
        <v>477.64</v>
      </c>
      <c r="M85" s="197">
        <v>1.1100000000000001</v>
      </c>
      <c r="N85" s="197">
        <v>1.43</v>
      </c>
      <c r="O85" s="197">
        <v>0</v>
      </c>
      <c r="P85" s="197">
        <v>0.81</v>
      </c>
      <c r="Q85" s="197">
        <v>0.26</v>
      </c>
      <c r="R85" s="197">
        <v>0.51</v>
      </c>
      <c r="S85" s="197">
        <v>0.32</v>
      </c>
      <c r="T85" s="197">
        <v>0</v>
      </c>
      <c r="U85" s="197">
        <v>1.66</v>
      </c>
      <c r="V85" s="197">
        <v>0</v>
      </c>
      <c r="W85" s="197">
        <v>0</v>
      </c>
      <c r="X85" s="197">
        <v>1.79</v>
      </c>
      <c r="Y85" s="197">
        <v>9.15</v>
      </c>
      <c r="Z85" s="197">
        <v>3.28</v>
      </c>
      <c r="AA85" s="197">
        <v>1.0900000000000001</v>
      </c>
      <c r="AB85" s="197">
        <v>0</v>
      </c>
      <c r="AC85" s="197">
        <v>10.86</v>
      </c>
      <c r="AD85" s="197">
        <v>0</v>
      </c>
      <c r="AE85" s="197">
        <v>0</v>
      </c>
      <c r="AF85" s="197">
        <v>0</v>
      </c>
      <c r="AG85" s="197">
        <v>0</v>
      </c>
      <c r="AH85" s="197">
        <v>0</v>
      </c>
      <c r="AI85" s="197">
        <v>35.479999999999997</v>
      </c>
      <c r="AJ85" s="197">
        <v>0</v>
      </c>
      <c r="AK85" s="197">
        <v>2.4500000000000002</v>
      </c>
      <c r="AL85" s="197">
        <v>0</v>
      </c>
      <c r="AM85" s="197">
        <v>23.93</v>
      </c>
      <c r="AN85" s="197">
        <v>0</v>
      </c>
      <c r="AO85" s="197">
        <v>180.53</v>
      </c>
      <c r="AP85" s="197">
        <v>0</v>
      </c>
    </row>
    <row r="86" spans="1:42">
      <c r="A86" t="s">
        <v>128</v>
      </c>
      <c r="B86" s="197">
        <v>0</v>
      </c>
      <c r="C86" s="197">
        <v>13.59</v>
      </c>
      <c r="D86" s="197">
        <v>0</v>
      </c>
      <c r="E86" s="197">
        <v>0</v>
      </c>
      <c r="F86" s="197">
        <v>21.26</v>
      </c>
      <c r="G86" s="197">
        <v>0</v>
      </c>
      <c r="H86" s="197">
        <v>0</v>
      </c>
      <c r="I86" s="197">
        <v>27.24</v>
      </c>
      <c r="J86" s="197">
        <v>0</v>
      </c>
      <c r="K86" s="197">
        <v>4.6100000000000003</v>
      </c>
      <c r="L86" s="197">
        <v>477.65</v>
      </c>
      <c r="M86" s="197">
        <v>1.1100000000000001</v>
      </c>
      <c r="N86" s="197">
        <v>1.43</v>
      </c>
      <c r="O86" s="197">
        <v>0</v>
      </c>
      <c r="P86" s="197">
        <v>0.81</v>
      </c>
      <c r="Q86" s="197">
        <v>0.26</v>
      </c>
      <c r="R86" s="197">
        <v>0.51</v>
      </c>
      <c r="S86" s="197">
        <v>0.32</v>
      </c>
      <c r="T86" s="197">
        <v>0</v>
      </c>
      <c r="U86" s="197">
        <v>1.66</v>
      </c>
      <c r="V86" s="197">
        <v>0</v>
      </c>
      <c r="W86" s="197">
        <v>0</v>
      </c>
      <c r="X86" s="197">
        <v>1.79</v>
      </c>
      <c r="Y86" s="197">
        <v>9.15</v>
      </c>
      <c r="Z86" s="197">
        <v>3.28</v>
      </c>
      <c r="AA86" s="197">
        <v>1.0900000000000001</v>
      </c>
      <c r="AB86" s="197">
        <v>0</v>
      </c>
      <c r="AC86" s="197">
        <v>10.86</v>
      </c>
      <c r="AD86" s="197">
        <v>0</v>
      </c>
      <c r="AE86" s="197">
        <v>0</v>
      </c>
      <c r="AF86" s="197">
        <v>0</v>
      </c>
      <c r="AG86" s="197">
        <v>0</v>
      </c>
      <c r="AH86" s="197">
        <v>0</v>
      </c>
      <c r="AI86" s="197">
        <v>35.479999999999997</v>
      </c>
      <c r="AJ86" s="197">
        <v>0</v>
      </c>
      <c r="AK86" s="197">
        <v>1.1299999999999999</v>
      </c>
      <c r="AL86" s="197">
        <v>0</v>
      </c>
      <c r="AM86" s="197">
        <v>23.93</v>
      </c>
      <c r="AN86" s="197">
        <v>0</v>
      </c>
      <c r="AO86" s="197">
        <v>180.53</v>
      </c>
      <c r="AP86" s="197">
        <v>0</v>
      </c>
    </row>
    <row r="87" spans="1:42">
      <c r="A87" t="s">
        <v>129</v>
      </c>
      <c r="B87" s="197">
        <v>0</v>
      </c>
      <c r="C87" s="197">
        <v>13.59</v>
      </c>
      <c r="D87" s="197">
        <v>0</v>
      </c>
      <c r="E87" s="197">
        <v>0</v>
      </c>
      <c r="F87" s="197">
        <v>21.26</v>
      </c>
      <c r="G87" s="197">
        <v>0</v>
      </c>
      <c r="H87" s="197">
        <v>0</v>
      </c>
      <c r="I87" s="197">
        <v>27.24</v>
      </c>
      <c r="J87" s="197">
        <v>0</v>
      </c>
      <c r="K87" s="197">
        <v>9.41</v>
      </c>
      <c r="L87" s="197">
        <v>477.65</v>
      </c>
      <c r="M87" s="197">
        <v>1.1100000000000001</v>
      </c>
      <c r="N87" s="197">
        <v>1.43</v>
      </c>
      <c r="O87" s="197">
        <v>0</v>
      </c>
      <c r="P87" s="197">
        <v>0.81</v>
      </c>
      <c r="Q87" s="197">
        <v>6.69</v>
      </c>
      <c r="R87" s="197">
        <v>13.01</v>
      </c>
      <c r="S87" s="197">
        <v>8.1</v>
      </c>
      <c r="T87" s="197">
        <v>0</v>
      </c>
      <c r="U87" s="197">
        <v>1.66</v>
      </c>
      <c r="V87" s="197">
        <v>0</v>
      </c>
      <c r="W87" s="197">
        <v>0</v>
      </c>
      <c r="X87" s="197">
        <v>1.79</v>
      </c>
      <c r="Y87" s="197">
        <v>9.15</v>
      </c>
      <c r="Z87" s="197">
        <v>3.28</v>
      </c>
      <c r="AA87" s="197">
        <v>1.0900000000000001</v>
      </c>
      <c r="AB87" s="197">
        <v>0</v>
      </c>
      <c r="AC87" s="197">
        <v>10.86</v>
      </c>
      <c r="AD87" s="197">
        <v>0</v>
      </c>
      <c r="AE87" s="197">
        <v>0</v>
      </c>
      <c r="AF87" s="197">
        <v>0</v>
      </c>
      <c r="AG87" s="197">
        <v>0</v>
      </c>
      <c r="AH87" s="197">
        <v>0</v>
      </c>
      <c r="AI87" s="197">
        <v>35.479999999999997</v>
      </c>
      <c r="AJ87" s="197">
        <v>0</v>
      </c>
      <c r="AK87" s="197">
        <v>1.1299999999999999</v>
      </c>
      <c r="AL87" s="197">
        <v>0</v>
      </c>
      <c r="AM87" s="197">
        <v>23.93</v>
      </c>
      <c r="AN87" s="197">
        <v>0</v>
      </c>
      <c r="AO87" s="197">
        <v>180.53</v>
      </c>
      <c r="AP87" s="197">
        <v>0</v>
      </c>
    </row>
    <row r="88" spans="1:42">
      <c r="A88" t="s">
        <v>130</v>
      </c>
      <c r="B88" s="197">
        <v>0</v>
      </c>
      <c r="C88" s="197">
        <v>13.59</v>
      </c>
      <c r="D88" s="197">
        <v>0</v>
      </c>
      <c r="E88" s="197">
        <v>0</v>
      </c>
      <c r="F88" s="197">
        <v>21.26</v>
      </c>
      <c r="G88" s="197">
        <v>0</v>
      </c>
      <c r="H88" s="197">
        <v>0</v>
      </c>
      <c r="I88" s="197">
        <v>27.24</v>
      </c>
      <c r="J88" s="197">
        <v>0</v>
      </c>
      <c r="K88" s="197">
        <v>9.41</v>
      </c>
      <c r="L88" s="197">
        <v>477.65</v>
      </c>
      <c r="M88" s="197">
        <v>1.1100000000000001</v>
      </c>
      <c r="N88" s="197">
        <v>1.43</v>
      </c>
      <c r="O88" s="197">
        <v>0</v>
      </c>
      <c r="P88" s="197">
        <v>0.81</v>
      </c>
      <c r="Q88" s="197">
        <v>6.69</v>
      </c>
      <c r="R88" s="197">
        <v>13.01</v>
      </c>
      <c r="S88" s="197">
        <v>8.1</v>
      </c>
      <c r="T88" s="197">
        <v>0</v>
      </c>
      <c r="U88" s="197">
        <v>1.66</v>
      </c>
      <c r="V88" s="197">
        <v>0</v>
      </c>
      <c r="W88" s="197">
        <v>0</v>
      </c>
      <c r="X88" s="197">
        <v>1.79</v>
      </c>
      <c r="Y88" s="197">
        <v>9.15</v>
      </c>
      <c r="Z88" s="197">
        <v>3.28</v>
      </c>
      <c r="AA88" s="197">
        <v>19.989999999999998</v>
      </c>
      <c r="AB88" s="197">
        <v>0</v>
      </c>
      <c r="AC88" s="197">
        <v>10.86</v>
      </c>
      <c r="AD88" s="197">
        <v>0</v>
      </c>
      <c r="AE88" s="197">
        <v>0</v>
      </c>
      <c r="AF88" s="197">
        <v>0</v>
      </c>
      <c r="AG88" s="197">
        <v>0</v>
      </c>
      <c r="AH88" s="197">
        <v>0</v>
      </c>
      <c r="AI88" s="197">
        <v>35.479999999999997</v>
      </c>
      <c r="AJ88" s="197">
        <v>0</v>
      </c>
      <c r="AK88" s="197">
        <v>0.91</v>
      </c>
      <c r="AL88" s="197">
        <v>0</v>
      </c>
      <c r="AM88" s="197">
        <v>23.93</v>
      </c>
      <c r="AN88" s="197">
        <v>0</v>
      </c>
      <c r="AO88" s="197">
        <v>180.53</v>
      </c>
      <c r="AP88" s="197">
        <v>0</v>
      </c>
    </row>
    <row r="89" spans="1:42">
      <c r="A89" t="s">
        <v>131</v>
      </c>
      <c r="B89" s="197">
        <v>0</v>
      </c>
      <c r="C89" s="197">
        <v>13.59</v>
      </c>
      <c r="D89" s="197">
        <v>0</v>
      </c>
      <c r="E89" s="197">
        <v>0</v>
      </c>
      <c r="F89" s="197">
        <v>21.26</v>
      </c>
      <c r="G89" s="197">
        <v>0</v>
      </c>
      <c r="H89" s="197">
        <v>0</v>
      </c>
      <c r="I89" s="197">
        <v>27.24</v>
      </c>
      <c r="J89" s="197">
        <v>0</v>
      </c>
      <c r="K89" s="197">
        <v>9.41</v>
      </c>
      <c r="L89" s="197">
        <v>477.65</v>
      </c>
      <c r="M89" s="197">
        <v>1.1100000000000001</v>
      </c>
      <c r="N89" s="197">
        <v>1.43</v>
      </c>
      <c r="O89" s="197">
        <v>0</v>
      </c>
      <c r="P89" s="197">
        <v>0.81</v>
      </c>
      <c r="Q89" s="197">
        <v>6.69</v>
      </c>
      <c r="R89" s="197">
        <v>13.01</v>
      </c>
      <c r="S89" s="197">
        <v>8.1</v>
      </c>
      <c r="T89" s="197">
        <v>0</v>
      </c>
      <c r="U89" s="197">
        <v>1.66</v>
      </c>
      <c r="V89" s="197">
        <v>0</v>
      </c>
      <c r="W89" s="197">
        <v>0</v>
      </c>
      <c r="X89" s="197">
        <v>1.79</v>
      </c>
      <c r="Y89" s="197">
        <v>9.15</v>
      </c>
      <c r="Z89" s="197">
        <v>3.28</v>
      </c>
      <c r="AA89" s="197">
        <v>19.989999999999998</v>
      </c>
      <c r="AB89" s="197">
        <v>0</v>
      </c>
      <c r="AC89" s="197">
        <v>10.86</v>
      </c>
      <c r="AD89" s="197">
        <v>0</v>
      </c>
      <c r="AE89" s="197">
        <v>0</v>
      </c>
      <c r="AF89" s="197">
        <v>0</v>
      </c>
      <c r="AG89" s="197">
        <v>0</v>
      </c>
      <c r="AH89" s="197">
        <v>0</v>
      </c>
      <c r="AI89" s="197">
        <v>35.479999999999997</v>
      </c>
      <c r="AJ89" s="197">
        <v>0</v>
      </c>
      <c r="AK89" s="197">
        <v>19.600000000000001</v>
      </c>
      <c r="AL89" s="197">
        <v>0</v>
      </c>
      <c r="AM89" s="197">
        <v>23.93</v>
      </c>
      <c r="AN89" s="197">
        <v>0</v>
      </c>
      <c r="AO89" s="197">
        <v>180.53</v>
      </c>
      <c r="AP89" s="197">
        <v>0</v>
      </c>
    </row>
    <row r="90" spans="1:42">
      <c r="A90" t="s">
        <v>132</v>
      </c>
      <c r="B90" s="197">
        <v>0</v>
      </c>
      <c r="C90" s="197">
        <v>13.59</v>
      </c>
      <c r="D90" s="197">
        <v>0</v>
      </c>
      <c r="E90" s="197">
        <v>0</v>
      </c>
      <c r="F90" s="197">
        <v>21.26</v>
      </c>
      <c r="G90" s="197">
        <v>0</v>
      </c>
      <c r="H90" s="197">
        <v>0</v>
      </c>
      <c r="I90" s="197">
        <v>27.24</v>
      </c>
      <c r="J90" s="197">
        <v>0</v>
      </c>
      <c r="K90" s="197">
        <v>9.41</v>
      </c>
      <c r="L90" s="197">
        <v>477.65</v>
      </c>
      <c r="M90" s="197">
        <v>1.1100000000000001</v>
      </c>
      <c r="N90" s="197">
        <v>1.43</v>
      </c>
      <c r="O90" s="197">
        <v>0</v>
      </c>
      <c r="P90" s="197">
        <v>0.81</v>
      </c>
      <c r="Q90" s="197">
        <v>6.69</v>
      </c>
      <c r="R90" s="197">
        <v>13.01</v>
      </c>
      <c r="S90" s="197">
        <v>8.1</v>
      </c>
      <c r="T90" s="197">
        <v>0</v>
      </c>
      <c r="U90" s="197">
        <v>1.66</v>
      </c>
      <c r="V90" s="197">
        <v>0</v>
      </c>
      <c r="W90" s="197">
        <v>0</v>
      </c>
      <c r="X90" s="197">
        <v>1.79</v>
      </c>
      <c r="Y90" s="197">
        <v>9.15</v>
      </c>
      <c r="Z90" s="197">
        <v>3.28</v>
      </c>
      <c r="AA90" s="197">
        <v>19.989999999999998</v>
      </c>
      <c r="AB90" s="197">
        <v>0</v>
      </c>
      <c r="AC90" s="197">
        <v>9.92</v>
      </c>
      <c r="AD90" s="197">
        <v>0</v>
      </c>
      <c r="AE90" s="197">
        <v>0</v>
      </c>
      <c r="AF90" s="197">
        <v>0</v>
      </c>
      <c r="AG90" s="197">
        <v>0</v>
      </c>
      <c r="AH90" s="197">
        <v>0</v>
      </c>
      <c r="AI90" s="197">
        <v>35.479999999999997</v>
      </c>
      <c r="AJ90" s="197">
        <v>0</v>
      </c>
      <c r="AK90" s="197">
        <v>19.600000000000001</v>
      </c>
      <c r="AL90" s="197">
        <v>0</v>
      </c>
      <c r="AM90" s="197">
        <v>23.93</v>
      </c>
      <c r="AN90" s="197">
        <v>0</v>
      </c>
      <c r="AO90" s="197">
        <v>180.53</v>
      </c>
      <c r="AP90" s="197">
        <v>0</v>
      </c>
    </row>
    <row r="91" spans="1:42">
      <c r="A91" t="s">
        <v>133</v>
      </c>
      <c r="B91" s="197">
        <v>0</v>
      </c>
      <c r="C91" s="197">
        <v>13.59</v>
      </c>
      <c r="D91" s="197">
        <v>0</v>
      </c>
      <c r="E91" s="197">
        <v>0</v>
      </c>
      <c r="F91" s="197">
        <v>21.26</v>
      </c>
      <c r="G91" s="197">
        <v>0</v>
      </c>
      <c r="H91" s="197">
        <v>0</v>
      </c>
      <c r="I91" s="197">
        <v>27.91</v>
      </c>
      <c r="J91" s="197">
        <v>0</v>
      </c>
      <c r="K91" s="197">
        <v>9.41</v>
      </c>
      <c r="L91" s="197">
        <v>477.65</v>
      </c>
      <c r="M91" s="197">
        <v>1.1100000000000001</v>
      </c>
      <c r="N91" s="197">
        <v>1.43</v>
      </c>
      <c r="O91" s="197">
        <v>0</v>
      </c>
      <c r="P91" s="197">
        <v>0.81</v>
      </c>
      <c r="Q91" s="197">
        <v>6.69</v>
      </c>
      <c r="R91" s="197">
        <v>13.01</v>
      </c>
      <c r="S91" s="197">
        <v>8.1</v>
      </c>
      <c r="T91" s="197">
        <v>0</v>
      </c>
      <c r="U91" s="197">
        <v>1.66</v>
      </c>
      <c r="V91" s="197">
        <v>0</v>
      </c>
      <c r="W91" s="197">
        <v>0</v>
      </c>
      <c r="X91" s="197">
        <v>1.79</v>
      </c>
      <c r="Y91" s="197">
        <v>9.15</v>
      </c>
      <c r="Z91" s="197">
        <v>3.28</v>
      </c>
      <c r="AA91" s="197">
        <v>19.989999999999998</v>
      </c>
      <c r="AB91" s="197">
        <v>0</v>
      </c>
      <c r="AC91" s="197">
        <v>9.92</v>
      </c>
      <c r="AD91" s="197">
        <v>0</v>
      </c>
      <c r="AE91" s="197">
        <v>0</v>
      </c>
      <c r="AF91" s="197">
        <v>0</v>
      </c>
      <c r="AG91" s="197">
        <v>0</v>
      </c>
      <c r="AH91" s="197">
        <v>0</v>
      </c>
      <c r="AI91" s="197">
        <v>35.479999999999997</v>
      </c>
      <c r="AJ91" s="197">
        <v>0</v>
      </c>
      <c r="AK91" s="197">
        <v>19.600000000000001</v>
      </c>
      <c r="AL91" s="197">
        <v>0</v>
      </c>
      <c r="AM91" s="197">
        <v>23.93</v>
      </c>
      <c r="AN91" s="197">
        <v>0</v>
      </c>
      <c r="AO91" s="197">
        <v>180.53</v>
      </c>
      <c r="AP91" s="197">
        <v>0</v>
      </c>
    </row>
    <row r="92" spans="1:42">
      <c r="A92" t="s">
        <v>134</v>
      </c>
      <c r="B92" s="197">
        <v>0</v>
      </c>
      <c r="C92" s="197">
        <v>13.66</v>
      </c>
      <c r="D92" s="197">
        <v>0</v>
      </c>
      <c r="E92" s="197">
        <v>0</v>
      </c>
      <c r="F92" s="197">
        <v>21.26</v>
      </c>
      <c r="G92" s="197">
        <v>0</v>
      </c>
      <c r="H92" s="197">
        <v>0</v>
      </c>
      <c r="I92" s="197">
        <v>27.91</v>
      </c>
      <c r="J92" s="197">
        <v>0</v>
      </c>
      <c r="K92" s="197">
        <v>9.41</v>
      </c>
      <c r="L92" s="197">
        <v>477.65</v>
      </c>
      <c r="M92" s="197">
        <v>1.1100000000000001</v>
      </c>
      <c r="N92" s="197">
        <v>1.43</v>
      </c>
      <c r="O92" s="197">
        <v>0</v>
      </c>
      <c r="P92" s="197">
        <v>0.81</v>
      </c>
      <c r="Q92" s="197">
        <v>6.69</v>
      </c>
      <c r="R92" s="197">
        <v>13.01</v>
      </c>
      <c r="S92" s="197">
        <v>8.1</v>
      </c>
      <c r="T92" s="197">
        <v>0</v>
      </c>
      <c r="U92" s="197">
        <v>1.66</v>
      </c>
      <c r="V92" s="197">
        <v>0</v>
      </c>
      <c r="W92" s="197">
        <v>0</v>
      </c>
      <c r="X92" s="197">
        <v>1.79</v>
      </c>
      <c r="Y92" s="197">
        <v>9.15</v>
      </c>
      <c r="Z92" s="197">
        <v>3.28</v>
      </c>
      <c r="AA92" s="197">
        <v>19.989999999999998</v>
      </c>
      <c r="AB92" s="197">
        <v>0</v>
      </c>
      <c r="AC92" s="197">
        <v>9.92</v>
      </c>
      <c r="AD92" s="197">
        <v>0</v>
      </c>
      <c r="AE92" s="197">
        <v>0</v>
      </c>
      <c r="AF92" s="197">
        <v>0</v>
      </c>
      <c r="AG92" s="197">
        <v>0</v>
      </c>
      <c r="AH92" s="197">
        <v>0</v>
      </c>
      <c r="AI92" s="197">
        <v>35.479999999999997</v>
      </c>
      <c r="AJ92" s="197">
        <v>0</v>
      </c>
      <c r="AK92" s="197">
        <v>19.600000000000001</v>
      </c>
      <c r="AL92" s="197">
        <v>0</v>
      </c>
      <c r="AM92" s="197">
        <v>23.93</v>
      </c>
      <c r="AN92" s="197">
        <v>0</v>
      </c>
      <c r="AO92" s="197">
        <v>180.53</v>
      </c>
      <c r="AP92" s="197">
        <v>0</v>
      </c>
    </row>
    <row r="93" spans="1:42">
      <c r="A93" t="s">
        <v>135</v>
      </c>
      <c r="B93" s="197">
        <v>0</v>
      </c>
      <c r="C93" s="197">
        <v>13.66</v>
      </c>
      <c r="D93" s="197">
        <v>0</v>
      </c>
      <c r="E93" s="197">
        <v>0</v>
      </c>
      <c r="F93" s="197">
        <v>21.26</v>
      </c>
      <c r="G93" s="197">
        <v>0</v>
      </c>
      <c r="H93" s="197">
        <v>0</v>
      </c>
      <c r="I93" s="197">
        <v>27.91</v>
      </c>
      <c r="J93" s="197">
        <v>0</v>
      </c>
      <c r="K93" s="197">
        <v>9.41</v>
      </c>
      <c r="L93" s="197">
        <v>477.65</v>
      </c>
      <c r="M93" s="197">
        <v>1.1100000000000001</v>
      </c>
      <c r="N93" s="197">
        <v>1.43</v>
      </c>
      <c r="O93" s="197">
        <v>0</v>
      </c>
      <c r="P93" s="197">
        <v>0.81</v>
      </c>
      <c r="Q93" s="197">
        <v>6.69</v>
      </c>
      <c r="R93" s="197">
        <v>13.01</v>
      </c>
      <c r="S93" s="197">
        <v>8.1</v>
      </c>
      <c r="T93" s="197">
        <v>0</v>
      </c>
      <c r="U93" s="197">
        <v>1.66</v>
      </c>
      <c r="V93" s="197">
        <v>0</v>
      </c>
      <c r="W93" s="197">
        <v>0</v>
      </c>
      <c r="X93" s="197">
        <v>1.79</v>
      </c>
      <c r="Y93" s="197">
        <v>9.15</v>
      </c>
      <c r="Z93" s="197">
        <v>3.28</v>
      </c>
      <c r="AA93" s="197">
        <v>19.989999999999998</v>
      </c>
      <c r="AB93" s="197">
        <v>0</v>
      </c>
      <c r="AC93" s="197">
        <v>9.92</v>
      </c>
      <c r="AD93" s="197">
        <v>0</v>
      </c>
      <c r="AE93" s="197">
        <v>0</v>
      </c>
      <c r="AF93" s="197">
        <v>0</v>
      </c>
      <c r="AG93" s="197">
        <v>0</v>
      </c>
      <c r="AH93" s="197">
        <v>0</v>
      </c>
      <c r="AI93" s="197">
        <v>35.479999999999997</v>
      </c>
      <c r="AJ93" s="197">
        <v>0</v>
      </c>
      <c r="AK93" s="197">
        <v>19.600000000000001</v>
      </c>
      <c r="AL93" s="197">
        <v>0</v>
      </c>
      <c r="AM93" s="197">
        <v>23.93</v>
      </c>
      <c r="AN93" s="197">
        <v>0</v>
      </c>
      <c r="AO93" s="197">
        <v>180.53</v>
      </c>
      <c r="AP93" s="197">
        <v>0</v>
      </c>
    </row>
    <row r="94" spans="1:42">
      <c r="A94" t="s">
        <v>136</v>
      </c>
      <c r="B94" s="197">
        <v>0</v>
      </c>
      <c r="C94" s="197">
        <v>13.66</v>
      </c>
      <c r="D94" s="197">
        <v>0</v>
      </c>
      <c r="E94" s="197">
        <v>0</v>
      </c>
      <c r="F94" s="197">
        <v>21.26</v>
      </c>
      <c r="G94" s="197">
        <v>0</v>
      </c>
      <c r="H94" s="197">
        <v>0</v>
      </c>
      <c r="I94" s="197">
        <v>27.91</v>
      </c>
      <c r="J94" s="197">
        <v>0</v>
      </c>
      <c r="K94" s="197">
        <v>9.41</v>
      </c>
      <c r="L94" s="197">
        <v>477.65</v>
      </c>
      <c r="M94" s="197">
        <v>1.1100000000000001</v>
      </c>
      <c r="N94" s="197">
        <v>1.43</v>
      </c>
      <c r="O94" s="197">
        <v>0</v>
      </c>
      <c r="P94" s="197">
        <v>0.81</v>
      </c>
      <c r="Q94" s="197">
        <v>6.69</v>
      </c>
      <c r="R94" s="197">
        <v>13.01</v>
      </c>
      <c r="S94" s="197">
        <v>8.1</v>
      </c>
      <c r="T94" s="197">
        <v>0</v>
      </c>
      <c r="U94" s="197">
        <v>1.66</v>
      </c>
      <c r="V94" s="197">
        <v>0</v>
      </c>
      <c r="W94" s="197">
        <v>0</v>
      </c>
      <c r="X94" s="197">
        <v>1.79</v>
      </c>
      <c r="Y94" s="197">
        <v>9.15</v>
      </c>
      <c r="Z94" s="197">
        <v>3.28</v>
      </c>
      <c r="AA94" s="197">
        <v>19.989999999999998</v>
      </c>
      <c r="AB94" s="197">
        <v>0</v>
      </c>
      <c r="AC94" s="197">
        <v>9.92</v>
      </c>
      <c r="AD94" s="197">
        <v>0</v>
      </c>
      <c r="AE94" s="197">
        <v>0</v>
      </c>
      <c r="AF94" s="197">
        <v>0</v>
      </c>
      <c r="AG94" s="197">
        <v>0</v>
      </c>
      <c r="AH94" s="197">
        <v>0</v>
      </c>
      <c r="AI94" s="197">
        <v>35.479999999999997</v>
      </c>
      <c r="AJ94" s="197">
        <v>0</v>
      </c>
      <c r="AK94" s="197">
        <v>19.600000000000001</v>
      </c>
      <c r="AL94" s="197">
        <v>0</v>
      </c>
      <c r="AM94" s="197">
        <v>23.93</v>
      </c>
      <c r="AN94" s="197">
        <v>0</v>
      </c>
      <c r="AO94" s="197">
        <v>180.53</v>
      </c>
      <c r="AP94" s="197">
        <v>0</v>
      </c>
    </row>
    <row r="95" spans="1:42">
      <c r="A95" t="s">
        <v>137</v>
      </c>
      <c r="B95" s="197">
        <v>0</v>
      </c>
      <c r="C95" s="197">
        <v>13.69</v>
      </c>
      <c r="D95" s="197">
        <v>0</v>
      </c>
      <c r="E95" s="197">
        <v>0</v>
      </c>
      <c r="F95" s="197">
        <v>21.26</v>
      </c>
      <c r="G95" s="197">
        <v>0</v>
      </c>
      <c r="H95" s="197">
        <v>0</v>
      </c>
      <c r="I95" s="197">
        <v>27.91</v>
      </c>
      <c r="J95" s="197">
        <v>0</v>
      </c>
      <c r="K95" s="197">
        <v>4.51</v>
      </c>
      <c r="L95" s="197">
        <v>477.65</v>
      </c>
      <c r="M95" s="197">
        <v>1.1100000000000001</v>
      </c>
      <c r="N95" s="197">
        <v>1.43</v>
      </c>
      <c r="O95" s="197">
        <v>0</v>
      </c>
      <c r="P95" s="197">
        <v>0.81</v>
      </c>
      <c r="Q95" s="197">
        <v>6.69</v>
      </c>
      <c r="R95" s="197">
        <v>13.01</v>
      </c>
      <c r="S95" s="197">
        <v>4.38</v>
      </c>
      <c r="T95" s="197">
        <v>0</v>
      </c>
      <c r="U95" s="197">
        <v>1.66</v>
      </c>
      <c r="V95" s="197">
        <v>0</v>
      </c>
      <c r="W95" s="197">
        <v>0</v>
      </c>
      <c r="X95" s="197">
        <v>1.79</v>
      </c>
      <c r="Y95" s="197">
        <v>9.15</v>
      </c>
      <c r="Z95" s="197">
        <v>3.28</v>
      </c>
      <c r="AA95" s="197">
        <v>19.989999999999998</v>
      </c>
      <c r="AB95" s="197">
        <v>0</v>
      </c>
      <c r="AC95" s="197">
        <v>9.92</v>
      </c>
      <c r="AD95" s="197">
        <v>0</v>
      </c>
      <c r="AE95" s="197">
        <v>0</v>
      </c>
      <c r="AF95" s="197">
        <v>0</v>
      </c>
      <c r="AG95" s="197">
        <v>0</v>
      </c>
      <c r="AH95" s="197">
        <v>0</v>
      </c>
      <c r="AI95" s="197">
        <v>35.479999999999997</v>
      </c>
      <c r="AJ95" s="197">
        <v>0</v>
      </c>
      <c r="AK95" s="197">
        <v>19.600000000000001</v>
      </c>
      <c r="AL95" s="197">
        <v>0</v>
      </c>
      <c r="AM95" s="197">
        <v>23.93</v>
      </c>
      <c r="AN95" s="197">
        <v>0</v>
      </c>
      <c r="AO95" s="197">
        <v>180.53</v>
      </c>
      <c r="AP95" s="197">
        <v>0</v>
      </c>
    </row>
    <row r="96" spans="1:42">
      <c r="A96" t="s">
        <v>138</v>
      </c>
      <c r="B96" s="197">
        <v>0</v>
      </c>
      <c r="C96" s="197">
        <v>13.66</v>
      </c>
      <c r="D96" s="197">
        <v>0</v>
      </c>
      <c r="E96" s="197">
        <v>0</v>
      </c>
      <c r="F96" s="197">
        <v>21.26</v>
      </c>
      <c r="G96" s="197">
        <v>0</v>
      </c>
      <c r="H96" s="197">
        <v>0</v>
      </c>
      <c r="I96" s="197">
        <v>27.91</v>
      </c>
      <c r="J96" s="197">
        <v>0</v>
      </c>
      <c r="K96" s="197">
        <v>9.41</v>
      </c>
      <c r="L96" s="197">
        <v>477.65</v>
      </c>
      <c r="M96" s="197">
        <v>1.1100000000000001</v>
      </c>
      <c r="N96" s="197">
        <v>1.43</v>
      </c>
      <c r="O96" s="197">
        <v>0</v>
      </c>
      <c r="P96" s="197">
        <v>0.81</v>
      </c>
      <c r="Q96" s="197">
        <v>6.69</v>
      </c>
      <c r="R96" s="197">
        <v>13.01</v>
      </c>
      <c r="S96" s="197">
        <v>4.38</v>
      </c>
      <c r="T96" s="197">
        <v>0</v>
      </c>
      <c r="U96" s="197">
        <v>1.66</v>
      </c>
      <c r="V96" s="197">
        <v>0</v>
      </c>
      <c r="W96" s="197">
        <v>0</v>
      </c>
      <c r="X96" s="197">
        <v>1.79</v>
      </c>
      <c r="Y96" s="197">
        <v>9.15</v>
      </c>
      <c r="Z96" s="197">
        <v>15.78</v>
      </c>
      <c r="AA96" s="197">
        <v>19.989999999999998</v>
      </c>
      <c r="AB96" s="197">
        <v>0</v>
      </c>
      <c r="AC96" s="197">
        <v>9.92</v>
      </c>
      <c r="AD96" s="197">
        <v>0</v>
      </c>
      <c r="AE96" s="197">
        <v>0</v>
      </c>
      <c r="AF96" s="197">
        <v>0</v>
      </c>
      <c r="AG96" s="197">
        <v>0</v>
      </c>
      <c r="AH96" s="197">
        <v>0</v>
      </c>
      <c r="AI96" s="197">
        <v>35.479999999999997</v>
      </c>
      <c r="AJ96" s="197">
        <v>0</v>
      </c>
      <c r="AK96" s="197">
        <v>19.600000000000001</v>
      </c>
      <c r="AL96" s="197">
        <v>0</v>
      </c>
      <c r="AM96" s="197">
        <v>23.93</v>
      </c>
      <c r="AN96" s="197">
        <v>0</v>
      </c>
      <c r="AO96" s="197">
        <v>180.53</v>
      </c>
      <c r="AP96" s="197">
        <v>0</v>
      </c>
    </row>
    <row r="97" spans="1:42">
      <c r="A97" t="s">
        <v>139</v>
      </c>
      <c r="B97" s="197">
        <v>0</v>
      </c>
      <c r="C97" s="197">
        <v>13.69</v>
      </c>
      <c r="D97" s="197">
        <v>0</v>
      </c>
      <c r="E97" s="197">
        <v>0</v>
      </c>
      <c r="F97" s="197">
        <v>21.26</v>
      </c>
      <c r="G97" s="197">
        <v>0</v>
      </c>
      <c r="H97" s="197">
        <v>0</v>
      </c>
      <c r="I97" s="197">
        <v>27.91</v>
      </c>
      <c r="J97" s="197">
        <v>0</v>
      </c>
      <c r="K97" s="197">
        <v>4.51</v>
      </c>
      <c r="L97" s="197">
        <v>477.65</v>
      </c>
      <c r="M97" s="197">
        <v>1.1100000000000001</v>
      </c>
      <c r="N97" s="197">
        <v>1.43</v>
      </c>
      <c r="O97" s="197">
        <v>0</v>
      </c>
      <c r="P97" s="197">
        <v>0.81</v>
      </c>
      <c r="Q97" s="197">
        <v>6.69</v>
      </c>
      <c r="R97" s="197">
        <v>13.01</v>
      </c>
      <c r="S97" s="197">
        <v>4.1900000000000004</v>
      </c>
      <c r="T97" s="197">
        <v>0</v>
      </c>
      <c r="U97" s="197">
        <v>1.66</v>
      </c>
      <c r="V97" s="197">
        <v>0</v>
      </c>
      <c r="W97" s="197">
        <v>0</v>
      </c>
      <c r="X97" s="197">
        <v>1.79</v>
      </c>
      <c r="Y97" s="197">
        <v>9.15</v>
      </c>
      <c r="Z97" s="197">
        <v>40.76</v>
      </c>
      <c r="AA97" s="197">
        <v>19.989999999999998</v>
      </c>
      <c r="AB97" s="197">
        <v>0</v>
      </c>
      <c r="AC97" s="197">
        <v>9.92</v>
      </c>
      <c r="AD97" s="197">
        <v>0</v>
      </c>
      <c r="AE97" s="197">
        <v>0</v>
      </c>
      <c r="AF97" s="197">
        <v>0</v>
      </c>
      <c r="AG97" s="197">
        <v>0</v>
      </c>
      <c r="AH97" s="197">
        <v>0</v>
      </c>
      <c r="AI97" s="197">
        <v>35.479999999999997</v>
      </c>
      <c r="AJ97" s="197">
        <v>0</v>
      </c>
      <c r="AK97" s="197">
        <v>19.600000000000001</v>
      </c>
      <c r="AL97" s="197">
        <v>0</v>
      </c>
      <c r="AM97" s="197">
        <v>23.93</v>
      </c>
      <c r="AN97" s="197">
        <v>0</v>
      </c>
      <c r="AO97" s="197">
        <v>180.53</v>
      </c>
      <c r="AP97" s="197">
        <v>0</v>
      </c>
    </row>
    <row r="98" spans="1:42">
      <c r="A98" t="s">
        <v>140</v>
      </c>
      <c r="B98" s="197">
        <v>0</v>
      </c>
      <c r="C98" s="197">
        <v>13.69</v>
      </c>
      <c r="D98" s="197">
        <v>0</v>
      </c>
      <c r="E98" s="197">
        <v>0</v>
      </c>
      <c r="F98" s="197">
        <v>21.26</v>
      </c>
      <c r="G98" s="197">
        <v>0</v>
      </c>
      <c r="H98" s="197">
        <v>0</v>
      </c>
      <c r="I98" s="197">
        <v>27.91</v>
      </c>
      <c r="J98" s="197">
        <v>0</v>
      </c>
      <c r="K98" s="197">
        <v>4.51</v>
      </c>
      <c r="L98" s="197">
        <v>477.65</v>
      </c>
      <c r="M98" s="197">
        <v>1.1100000000000001</v>
      </c>
      <c r="N98" s="197">
        <v>1.43</v>
      </c>
      <c r="O98" s="197">
        <v>0</v>
      </c>
      <c r="P98" s="197">
        <v>0.81</v>
      </c>
      <c r="Q98" s="197">
        <v>6.69</v>
      </c>
      <c r="R98" s="197">
        <v>13.01</v>
      </c>
      <c r="S98" s="197">
        <v>4.1900000000000004</v>
      </c>
      <c r="T98" s="197">
        <v>0</v>
      </c>
      <c r="U98" s="197">
        <v>1.66</v>
      </c>
      <c r="V98" s="197">
        <v>0</v>
      </c>
      <c r="W98" s="197">
        <v>0</v>
      </c>
      <c r="X98" s="197">
        <v>26.05</v>
      </c>
      <c r="Y98" s="197">
        <v>9.15</v>
      </c>
      <c r="Z98" s="197">
        <v>40.76</v>
      </c>
      <c r="AA98" s="197">
        <v>19.989999999999998</v>
      </c>
      <c r="AB98" s="197">
        <v>0</v>
      </c>
      <c r="AC98" s="197">
        <v>9.92</v>
      </c>
      <c r="AD98" s="197">
        <v>0</v>
      </c>
      <c r="AE98" s="197">
        <v>0</v>
      </c>
      <c r="AF98" s="197">
        <v>0</v>
      </c>
      <c r="AG98" s="197">
        <v>0</v>
      </c>
      <c r="AH98" s="197">
        <v>0</v>
      </c>
      <c r="AI98" s="197">
        <v>35.479999999999997</v>
      </c>
      <c r="AJ98" s="197">
        <v>0</v>
      </c>
      <c r="AK98" s="197">
        <v>19.420000000000002</v>
      </c>
      <c r="AL98" s="197">
        <v>0</v>
      </c>
      <c r="AM98" s="197">
        <v>23.93</v>
      </c>
      <c r="AN98" s="197">
        <v>0</v>
      </c>
      <c r="AO98" s="197">
        <v>180.53</v>
      </c>
      <c r="AP98" s="19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0.32695749999999979</v>
      </c>
      <c r="D99">
        <f t="shared" si="0"/>
        <v>0</v>
      </c>
      <c r="E99">
        <f t="shared" si="0"/>
        <v>0</v>
      </c>
      <c r="F99">
        <f t="shared" si="0"/>
        <v>0.5102399999999998</v>
      </c>
      <c r="G99">
        <f t="shared" si="0"/>
        <v>0</v>
      </c>
      <c r="H99">
        <f t="shared" si="0"/>
        <v>0</v>
      </c>
      <c r="I99">
        <f t="shared" si="0"/>
        <v>0.65880499999999986</v>
      </c>
      <c r="J99">
        <f t="shared" si="0"/>
        <v>0</v>
      </c>
      <c r="K99">
        <f t="shared" si="0"/>
        <v>6.2885000000000052E-2</v>
      </c>
      <c r="L99">
        <f t="shared" si="0"/>
        <v>10.464635000000001</v>
      </c>
      <c r="M99">
        <f t="shared" si="0"/>
        <v>2.2079999999999992E-2</v>
      </c>
      <c r="N99">
        <f t="shared" si="0"/>
        <v>3.4320000000000087E-2</v>
      </c>
      <c r="O99">
        <f t="shared" si="0"/>
        <v>0</v>
      </c>
      <c r="P99">
        <f t="shared" si="0"/>
        <v>0.11741000000000013</v>
      </c>
      <c r="Q99">
        <f t="shared" si="0"/>
        <v>6.5944999999999851E-2</v>
      </c>
      <c r="R99">
        <f t="shared" si="0"/>
        <v>9.9499999999999825E-2</v>
      </c>
      <c r="S99">
        <f t="shared" si="0"/>
        <v>5.2189999999999882E-2</v>
      </c>
      <c r="T99">
        <f t="shared" si="0"/>
        <v>0</v>
      </c>
      <c r="U99">
        <f t="shared" si="0"/>
        <v>3.9839999999999938E-2</v>
      </c>
      <c r="V99">
        <f t="shared" si="0"/>
        <v>0</v>
      </c>
      <c r="W99">
        <f t="shared" si="0"/>
        <v>0</v>
      </c>
      <c r="X99">
        <f t="shared" si="0"/>
        <v>0.19185249999999929</v>
      </c>
      <c r="Y99">
        <f t="shared" si="0"/>
        <v>0.21959999999999966</v>
      </c>
      <c r="Z99">
        <f t="shared" si="0"/>
        <v>0.32707499999999956</v>
      </c>
      <c r="AA99">
        <f t="shared" si="0"/>
        <v>0.1983375000000005</v>
      </c>
      <c r="AB99">
        <f t="shared" si="0"/>
        <v>0</v>
      </c>
      <c r="AC99">
        <f t="shared" si="0"/>
        <v>0.25028500000000004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-1.7950000000000002E-3</v>
      </c>
      <c r="AH99">
        <f t="shared" si="0"/>
        <v>0</v>
      </c>
      <c r="AI99">
        <f t="shared" si="0"/>
        <v>0.8468399999999997</v>
      </c>
      <c r="AJ99">
        <f t="shared" si="0"/>
        <v>0</v>
      </c>
      <c r="AK99">
        <f t="shared" si="0"/>
        <v>0.17258500000000013</v>
      </c>
      <c r="AL99">
        <f t="shared" si="0"/>
        <v>0</v>
      </c>
      <c r="AM99">
        <f t="shared" si="0"/>
        <v>0.57432000000000005</v>
      </c>
      <c r="AN99">
        <f t="shared" si="0"/>
        <v>0</v>
      </c>
      <c r="AO99">
        <f t="shared" si="0"/>
        <v>4.2979200000000057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-19.898</v>
      </c>
      <c r="D32" s="124">
        <v>0</v>
      </c>
      <c r="E32" s="124">
        <v>0</v>
      </c>
      <c r="F32" s="124">
        <v>-27.102</v>
      </c>
      <c r="G32" s="124">
        <v>-47</v>
      </c>
      <c r="H32" s="118"/>
      <c r="I32" s="33">
        <v>30</v>
      </c>
      <c r="J32" s="124">
        <v>19.898</v>
      </c>
      <c r="K32" s="124">
        <v>0</v>
      </c>
      <c r="L32" s="124">
        <v>0</v>
      </c>
      <c r="M32" s="124">
        <v>0</v>
      </c>
      <c r="N32" s="124">
        <v>19.898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27.102</v>
      </c>
      <c r="AF32" s="124">
        <v>0</v>
      </c>
      <c r="AG32" s="124">
        <v>0</v>
      </c>
      <c r="AH32" s="124">
        <v>0</v>
      </c>
      <c r="AI32" s="124">
        <v>27.102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19.898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-19.898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27.102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-27.102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198.98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198.98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271.02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271.02</v>
      </c>
      <c r="DF32" s="123">
        <f t="shared" si="31"/>
        <v>47</v>
      </c>
      <c r="DG32" s="123">
        <f t="shared" si="32"/>
        <v>-19.898</v>
      </c>
      <c r="DH32" s="123">
        <f t="shared" si="33"/>
        <v>0</v>
      </c>
      <c r="DI32" s="123">
        <f t="shared" si="34"/>
        <v>0</v>
      </c>
      <c r="DJ32" s="123">
        <f t="shared" si="35"/>
        <v>-27.102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-46.993000000000002</v>
      </c>
      <c r="D33" s="124">
        <v>0</v>
      </c>
      <c r="E33" s="124">
        <v>0</v>
      </c>
      <c r="F33" s="124">
        <v>-64.007000000000005</v>
      </c>
      <c r="G33" s="124">
        <v>-111</v>
      </c>
      <c r="H33" s="118"/>
      <c r="I33" s="33">
        <v>31</v>
      </c>
      <c r="J33" s="124">
        <v>46.993000000000002</v>
      </c>
      <c r="K33" s="124">
        <v>0</v>
      </c>
      <c r="L33" s="124">
        <v>0</v>
      </c>
      <c r="M33" s="124">
        <v>0</v>
      </c>
      <c r="N33" s="124">
        <v>46.993000000000002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64.007000000000005</v>
      </c>
      <c r="AF33" s="124">
        <v>0</v>
      </c>
      <c r="AG33" s="124">
        <v>0</v>
      </c>
      <c r="AH33" s="124">
        <v>0</v>
      </c>
      <c r="AI33" s="124">
        <v>64.007000000000005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46.993000000000002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-46.993000000000002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64.007000000000005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-64.007000000000005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469.93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469.93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640.07000000000005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640.07000000000005</v>
      </c>
      <c r="DF33" s="123">
        <f t="shared" si="31"/>
        <v>111</v>
      </c>
      <c r="DG33" s="123">
        <f t="shared" si="32"/>
        <v>-46.993000000000002</v>
      </c>
      <c r="DH33" s="123">
        <f t="shared" si="33"/>
        <v>0</v>
      </c>
      <c r="DI33" s="123">
        <f t="shared" si="34"/>
        <v>0</v>
      </c>
      <c r="DJ33" s="123">
        <f t="shared" si="35"/>
        <v>-64.007000000000005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-81.709000000000003</v>
      </c>
      <c r="D34" s="124">
        <v>0</v>
      </c>
      <c r="E34" s="124">
        <v>0</v>
      </c>
      <c r="F34" s="124">
        <v>-111.291</v>
      </c>
      <c r="G34" s="124">
        <v>-193</v>
      </c>
      <c r="H34" s="118"/>
      <c r="I34" s="33">
        <v>32</v>
      </c>
      <c r="J34" s="124">
        <v>81.709000000000003</v>
      </c>
      <c r="K34" s="124">
        <v>0</v>
      </c>
      <c r="L34" s="124">
        <v>0</v>
      </c>
      <c r="M34" s="124">
        <v>0</v>
      </c>
      <c r="N34" s="124">
        <v>81.709000000000003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111.291</v>
      </c>
      <c r="AF34" s="124">
        <v>0</v>
      </c>
      <c r="AG34" s="124">
        <v>0</v>
      </c>
      <c r="AH34" s="124">
        <v>0</v>
      </c>
      <c r="AI34" s="124">
        <v>111.291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81.709000000000003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-81.709000000000003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111.291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-111.291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817.09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817.09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1112.9099999999999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1112.9099999999999</v>
      </c>
      <c r="DF34" s="123">
        <f t="shared" si="31"/>
        <v>193</v>
      </c>
      <c r="DG34" s="123">
        <f t="shared" si="32"/>
        <v>-81.709000000000003</v>
      </c>
      <c r="DH34" s="123">
        <f t="shared" si="33"/>
        <v>0</v>
      </c>
      <c r="DI34" s="123">
        <f t="shared" si="34"/>
        <v>0</v>
      </c>
      <c r="DJ34" s="123">
        <f t="shared" si="35"/>
        <v>-111.291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-55</v>
      </c>
      <c r="D35" s="124">
        <v>0</v>
      </c>
      <c r="E35" s="124">
        <v>0</v>
      </c>
      <c r="F35" s="124">
        <v>-185.88499999999999</v>
      </c>
      <c r="G35" s="124">
        <v>-240.88499999999999</v>
      </c>
      <c r="H35" s="118"/>
      <c r="I35" s="33">
        <v>33</v>
      </c>
      <c r="J35" s="124">
        <v>55</v>
      </c>
      <c r="K35" s="124">
        <v>0</v>
      </c>
      <c r="L35" s="124">
        <v>0</v>
      </c>
      <c r="M35" s="124">
        <v>0</v>
      </c>
      <c r="N35" s="124">
        <v>55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185.88499999999999</v>
      </c>
      <c r="AF35" s="124">
        <v>0</v>
      </c>
      <c r="AG35" s="124">
        <v>0</v>
      </c>
      <c r="AH35" s="124">
        <v>0</v>
      </c>
      <c r="AI35" s="124">
        <v>185.88499999999999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55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-55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185.88499999999999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-185.88499999999999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550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550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1858.85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1858.85</v>
      </c>
      <c r="DF35" s="123">
        <f t="shared" si="31"/>
        <v>240.88499999999999</v>
      </c>
      <c r="DG35" s="123">
        <f t="shared" si="32"/>
        <v>-55</v>
      </c>
      <c r="DH35" s="123">
        <f t="shared" si="33"/>
        <v>0</v>
      </c>
      <c r="DI35" s="123">
        <f t="shared" si="34"/>
        <v>0</v>
      </c>
      <c r="DJ35" s="123">
        <f t="shared" si="35"/>
        <v>-185.88499999999999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-30</v>
      </c>
      <c r="D36" s="124">
        <v>0</v>
      </c>
      <c r="E36" s="124">
        <v>0</v>
      </c>
      <c r="F36" s="124">
        <v>-147.708</v>
      </c>
      <c r="G36" s="124">
        <v>-177.708</v>
      </c>
      <c r="H36" s="118"/>
      <c r="I36" s="33">
        <v>34</v>
      </c>
      <c r="J36" s="124">
        <v>30</v>
      </c>
      <c r="K36" s="124">
        <v>0</v>
      </c>
      <c r="L36" s="124">
        <v>0</v>
      </c>
      <c r="M36" s="124">
        <v>0</v>
      </c>
      <c r="N36" s="124">
        <v>30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147.708</v>
      </c>
      <c r="AF36" s="124">
        <v>0</v>
      </c>
      <c r="AG36" s="124">
        <v>0</v>
      </c>
      <c r="AH36" s="124">
        <v>0</v>
      </c>
      <c r="AI36" s="124">
        <v>147.708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30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-30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147.708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-147.708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300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300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1477.08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1477.08</v>
      </c>
      <c r="DF36" s="123">
        <f t="shared" si="31"/>
        <v>177.708</v>
      </c>
      <c r="DG36" s="123">
        <f t="shared" si="32"/>
        <v>-30</v>
      </c>
      <c r="DH36" s="123">
        <f t="shared" si="33"/>
        <v>0</v>
      </c>
      <c r="DI36" s="123">
        <f t="shared" si="34"/>
        <v>0</v>
      </c>
      <c r="DJ36" s="123">
        <f t="shared" si="35"/>
        <v>-147.708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-99.082999999999998</v>
      </c>
      <c r="G37" s="124">
        <v>-99.082999999999998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99.082999999999998</v>
      </c>
      <c r="AF37" s="124">
        <v>0</v>
      </c>
      <c r="AG37" s="124">
        <v>0</v>
      </c>
      <c r="AH37" s="124">
        <v>0</v>
      </c>
      <c r="AI37" s="124">
        <v>99.082999999999998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99.082999999999998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-99.082999999999998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990.82999999999993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990.82999999999993</v>
      </c>
      <c r="DF37" s="123">
        <f t="shared" si="31"/>
        <v>99.082999999999998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-99.082999999999998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-43.048999999999999</v>
      </c>
      <c r="G38" s="124">
        <v>-43.048999999999999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43.048999999999999</v>
      </c>
      <c r="AF38" s="124">
        <v>0</v>
      </c>
      <c r="AG38" s="124">
        <v>0</v>
      </c>
      <c r="AH38" s="124">
        <v>0</v>
      </c>
      <c r="AI38" s="124">
        <v>43.048999999999999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43.048999999999999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-43.048999999999999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430.49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430.49</v>
      </c>
      <c r="DF38" s="123">
        <f t="shared" si="31"/>
        <v>43.048999999999999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-43.048999999999999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-35</v>
      </c>
      <c r="D67" s="124">
        <v>0</v>
      </c>
      <c r="E67" s="124">
        <v>0</v>
      </c>
      <c r="F67" s="124">
        <v>0</v>
      </c>
      <c r="G67" s="124">
        <v>-35</v>
      </c>
      <c r="H67" s="118"/>
      <c r="I67" s="33">
        <v>65</v>
      </c>
      <c r="J67" s="124">
        <v>35</v>
      </c>
      <c r="K67" s="124">
        <v>0</v>
      </c>
      <c r="L67" s="124">
        <v>0</v>
      </c>
      <c r="M67" s="124">
        <v>0</v>
      </c>
      <c r="N67" s="124">
        <v>35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35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-35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350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350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35</v>
      </c>
      <c r="DG67" s="123">
        <f t="shared" si="32"/>
        <v>-35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-35</v>
      </c>
      <c r="D68" s="124">
        <v>0</v>
      </c>
      <c r="E68" s="124">
        <v>0</v>
      </c>
      <c r="F68" s="124">
        <v>0</v>
      </c>
      <c r="G68" s="124">
        <v>-35</v>
      </c>
      <c r="H68" s="118"/>
      <c r="I68" s="33">
        <v>66</v>
      </c>
      <c r="J68" s="124">
        <v>35</v>
      </c>
      <c r="K68" s="124">
        <v>0</v>
      </c>
      <c r="L68" s="124">
        <v>0</v>
      </c>
      <c r="M68" s="124">
        <v>0</v>
      </c>
      <c r="N68" s="124">
        <v>35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35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-35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350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350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35</v>
      </c>
      <c r="DG68" s="123">
        <f t="shared" ref="DG68:DG99" si="60">AY68+AN68+BC68+BJ68+BQ68</f>
        <v>-35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-15</v>
      </c>
      <c r="D69" s="124">
        <v>0</v>
      </c>
      <c r="E69" s="124">
        <v>0</v>
      </c>
      <c r="F69" s="124">
        <v>-92.445999999999998</v>
      </c>
      <c r="G69" s="124">
        <v>-107.446</v>
      </c>
      <c r="H69" s="118"/>
      <c r="I69" s="33">
        <v>67</v>
      </c>
      <c r="J69" s="124">
        <v>15</v>
      </c>
      <c r="K69" s="124">
        <v>0</v>
      </c>
      <c r="L69" s="124">
        <v>0</v>
      </c>
      <c r="M69" s="124">
        <v>0</v>
      </c>
      <c r="N69" s="124">
        <v>15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92.445999999999998</v>
      </c>
      <c r="AF69" s="124">
        <v>0</v>
      </c>
      <c r="AG69" s="124">
        <v>0</v>
      </c>
      <c r="AH69" s="124">
        <v>0</v>
      </c>
      <c r="AI69" s="124">
        <v>92.445999999999998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15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-15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92.445999999999998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-92.445999999999998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150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150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924.46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924.46</v>
      </c>
      <c r="DF69" s="123">
        <f t="shared" si="59"/>
        <v>107.446</v>
      </c>
      <c r="DG69" s="123">
        <f t="shared" si="60"/>
        <v>-15</v>
      </c>
      <c r="DH69" s="123">
        <f t="shared" si="61"/>
        <v>0</v>
      </c>
      <c r="DI69" s="123">
        <f t="shared" si="62"/>
        <v>0</v>
      </c>
      <c r="DJ69" s="123">
        <f t="shared" si="63"/>
        <v>-92.445999999999998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-82.100999999999999</v>
      </c>
      <c r="G70" s="124">
        <v>-82.100999999999999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82.100999999999999</v>
      </c>
      <c r="AF70" s="124">
        <v>0</v>
      </c>
      <c r="AG70" s="124">
        <v>0</v>
      </c>
      <c r="AH70" s="124">
        <v>0</v>
      </c>
      <c r="AI70" s="124">
        <v>82.100999999999999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82.100999999999999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-82.100999999999999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821.01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821.01</v>
      </c>
      <c r="DF70" s="123">
        <f t="shared" si="59"/>
        <v>82.100999999999999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-82.100999999999999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-45</v>
      </c>
      <c r="D71" s="124">
        <v>0</v>
      </c>
      <c r="E71" s="124">
        <v>0</v>
      </c>
      <c r="F71" s="124">
        <v>-82.137</v>
      </c>
      <c r="G71" s="124">
        <v>-127.137</v>
      </c>
      <c r="H71" s="118"/>
      <c r="I71" s="33">
        <v>69</v>
      </c>
      <c r="J71" s="124">
        <v>45</v>
      </c>
      <c r="K71" s="124">
        <v>0</v>
      </c>
      <c r="L71" s="124">
        <v>0</v>
      </c>
      <c r="M71" s="124">
        <v>0</v>
      </c>
      <c r="N71" s="124">
        <v>45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82.137</v>
      </c>
      <c r="AF71" s="124">
        <v>0</v>
      </c>
      <c r="AG71" s="124">
        <v>0</v>
      </c>
      <c r="AH71" s="124">
        <v>0</v>
      </c>
      <c r="AI71" s="124">
        <v>82.137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45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-45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82.137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-82.137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450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450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821.37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821.37</v>
      </c>
      <c r="DF71" s="123">
        <f t="shared" si="59"/>
        <v>127.137</v>
      </c>
      <c r="DG71" s="123">
        <f t="shared" si="60"/>
        <v>-45</v>
      </c>
      <c r="DH71" s="123">
        <f t="shared" si="61"/>
        <v>0</v>
      </c>
      <c r="DI71" s="123">
        <f t="shared" si="62"/>
        <v>0</v>
      </c>
      <c r="DJ71" s="123">
        <f t="shared" si="63"/>
        <v>-82.137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-50</v>
      </c>
      <c r="D72" s="124">
        <v>0</v>
      </c>
      <c r="E72" s="124">
        <v>0</v>
      </c>
      <c r="F72" s="124">
        <v>-91.537000000000006</v>
      </c>
      <c r="G72" s="124">
        <v>-141.53700000000001</v>
      </c>
      <c r="H72" s="118"/>
      <c r="I72" s="33">
        <v>70</v>
      </c>
      <c r="J72" s="124">
        <v>50</v>
      </c>
      <c r="K72" s="124">
        <v>0</v>
      </c>
      <c r="L72" s="124">
        <v>0</v>
      </c>
      <c r="M72" s="124">
        <v>0</v>
      </c>
      <c r="N72" s="124">
        <v>50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91.537000000000006</v>
      </c>
      <c r="AF72" s="124">
        <v>0</v>
      </c>
      <c r="AG72" s="124">
        <v>0</v>
      </c>
      <c r="AH72" s="124">
        <v>0</v>
      </c>
      <c r="AI72" s="124">
        <v>91.537000000000006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50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-50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91.537000000000006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-91.537000000000006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500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500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915.37000000000012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915.37000000000012</v>
      </c>
      <c r="DF72" s="123">
        <f t="shared" si="59"/>
        <v>141.53700000000001</v>
      </c>
      <c r="DG72" s="123">
        <f t="shared" si="60"/>
        <v>-50</v>
      </c>
      <c r="DH72" s="123">
        <f t="shared" si="61"/>
        <v>0</v>
      </c>
      <c r="DI72" s="123">
        <f t="shared" si="62"/>
        <v>0</v>
      </c>
      <c r="DJ72" s="123">
        <f t="shared" si="63"/>
        <v>-91.537000000000006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-60</v>
      </c>
      <c r="D73" s="124">
        <v>0</v>
      </c>
      <c r="E73" s="124">
        <v>0</v>
      </c>
      <c r="F73" s="124">
        <v>-110.78700000000001</v>
      </c>
      <c r="G73" s="124">
        <v>-170.78700000000001</v>
      </c>
      <c r="H73" s="118"/>
      <c r="I73" s="33">
        <v>71</v>
      </c>
      <c r="J73" s="124">
        <v>60</v>
      </c>
      <c r="K73" s="124">
        <v>0</v>
      </c>
      <c r="L73" s="124">
        <v>0</v>
      </c>
      <c r="M73" s="124">
        <v>0</v>
      </c>
      <c r="N73" s="124">
        <v>60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110.78700000000001</v>
      </c>
      <c r="AF73" s="124">
        <v>0</v>
      </c>
      <c r="AG73" s="124">
        <v>0</v>
      </c>
      <c r="AH73" s="124">
        <v>0</v>
      </c>
      <c r="AI73" s="124">
        <v>110.78700000000001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60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-60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110.78700000000001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-110.78700000000001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600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600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1107.8700000000001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1107.8700000000001</v>
      </c>
      <c r="DF73" s="123">
        <f t="shared" si="59"/>
        <v>170.78700000000001</v>
      </c>
      <c r="DG73" s="123">
        <f t="shared" si="60"/>
        <v>-60</v>
      </c>
      <c r="DH73" s="123">
        <f t="shared" si="61"/>
        <v>0</v>
      </c>
      <c r="DI73" s="123">
        <f t="shared" si="62"/>
        <v>0</v>
      </c>
      <c r="DJ73" s="123">
        <f t="shared" si="63"/>
        <v>-110.78700000000001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-70</v>
      </c>
      <c r="D74" s="124">
        <v>0</v>
      </c>
      <c r="E74" s="124">
        <v>0</v>
      </c>
      <c r="F74" s="124">
        <v>-110.675</v>
      </c>
      <c r="G74" s="124">
        <v>-180.67500000000001</v>
      </c>
      <c r="H74" s="118"/>
      <c r="I74" s="33">
        <v>72</v>
      </c>
      <c r="J74" s="124">
        <v>70</v>
      </c>
      <c r="K74" s="124">
        <v>0</v>
      </c>
      <c r="L74" s="124">
        <v>0</v>
      </c>
      <c r="M74" s="124">
        <v>0</v>
      </c>
      <c r="N74" s="124">
        <v>70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110.675</v>
      </c>
      <c r="AF74" s="124">
        <v>0</v>
      </c>
      <c r="AG74" s="124">
        <v>0</v>
      </c>
      <c r="AH74" s="124">
        <v>0</v>
      </c>
      <c r="AI74" s="124">
        <v>110.675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70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-70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110.675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-110.675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700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700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1106.75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1106.75</v>
      </c>
      <c r="DF74" s="123">
        <f t="shared" si="59"/>
        <v>180.67500000000001</v>
      </c>
      <c r="DG74" s="123">
        <f t="shared" si="60"/>
        <v>-70</v>
      </c>
      <c r="DH74" s="123">
        <f t="shared" si="61"/>
        <v>0</v>
      </c>
      <c r="DI74" s="123">
        <f t="shared" si="62"/>
        <v>0</v>
      </c>
      <c r="DJ74" s="123">
        <f t="shared" si="63"/>
        <v>-110.675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-26</v>
      </c>
      <c r="G80" s="124">
        <v>-26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26</v>
      </c>
      <c r="AF80" s="124">
        <v>0</v>
      </c>
      <c r="AG80" s="124">
        <v>0</v>
      </c>
      <c r="AH80" s="124">
        <v>0</v>
      </c>
      <c r="AI80" s="124">
        <v>26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26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-26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260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260</v>
      </c>
      <c r="DF80" s="123">
        <f t="shared" si="59"/>
        <v>26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-26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-59.524999999999999</v>
      </c>
      <c r="G81" s="124">
        <v>-59.524999999999999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59.524999999999999</v>
      </c>
      <c r="AF81" s="124">
        <v>0</v>
      </c>
      <c r="AG81" s="124">
        <v>0</v>
      </c>
      <c r="AH81" s="124">
        <v>0</v>
      </c>
      <c r="AI81" s="124">
        <v>59.524999999999999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59.524999999999999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-59.524999999999999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595.25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595.25</v>
      </c>
      <c r="DF81" s="123">
        <f t="shared" si="59"/>
        <v>59.524999999999999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-59.524999999999999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-67.588999999999999</v>
      </c>
      <c r="G82" s="124">
        <v>-67.588999999999999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67.588999999999999</v>
      </c>
      <c r="AF82" s="124">
        <v>0</v>
      </c>
      <c r="AG82" s="124">
        <v>0</v>
      </c>
      <c r="AH82" s="124">
        <v>0</v>
      </c>
      <c r="AI82" s="124">
        <v>67.588999999999999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67.588999999999999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-67.588999999999999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675.89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675.89</v>
      </c>
      <c r="DF82" s="123">
        <f t="shared" si="59"/>
        <v>67.588999999999999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-67.588999999999999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-26.303999999999998</v>
      </c>
      <c r="G86" s="124">
        <v>-26.303999999999998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26.303999999999998</v>
      </c>
      <c r="AF86" s="124">
        <v>0</v>
      </c>
      <c r="AG86" s="124">
        <v>0</v>
      </c>
      <c r="AH86" s="124">
        <v>0</v>
      </c>
      <c r="AI86" s="124">
        <v>26.303999999999998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26.303999999999998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-26.303999999999998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263.03999999999996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263.03999999999996</v>
      </c>
      <c r="DF86" s="123">
        <f t="shared" si="59"/>
        <v>26.303999999999998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-26.303999999999998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-32</v>
      </c>
      <c r="G87" s="124">
        <v>-32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32</v>
      </c>
      <c r="AF87" s="124">
        <v>0</v>
      </c>
      <c r="AG87" s="124">
        <v>0</v>
      </c>
      <c r="AH87" s="124">
        <v>0</v>
      </c>
      <c r="AI87" s="124">
        <v>32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32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-32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320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320</v>
      </c>
      <c r="DF87" s="123">
        <f t="shared" si="59"/>
        <v>32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-32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-4.9130000000000003</v>
      </c>
      <c r="G88" s="124">
        <v>-4.9130000000000003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4.9130000000000003</v>
      </c>
      <c r="AF88" s="124">
        <v>0</v>
      </c>
      <c r="AG88" s="124">
        <v>0</v>
      </c>
      <c r="AH88" s="124">
        <v>0</v>
      </c>
      <c r="AI88" s="124">
        <v>4.9130000000000003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4.9130000000000003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-4.9130000000000003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49.13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49.13</v>
      </c>
      <c r="DF88" s="123">
        <f t="shared" si="59"/>
        <v>4.9130000000000003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-4.9130000000000003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0.13589999999999999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-0.13589999999999999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0.36603475000000002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-0.36603475000000002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0.13589999999999999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0.13589999999999999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0.36603475000000002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0.36603475000000002</v>
      </c>
      <c r="DE99" s="128"/>
      <c r="DF99" s="123">
        <f t="shared" si="59"/>
        <v>0.50193474999999999</v>
      </c>
      <c r="DG99" s="123">
        <f t="shared" si="60"/>
        <v>-0.13589999999999999</v>
      </c>
      <c r="DH99" s="123">
        <f t="shared" si="61"/>
        <v>0</v>
      </c>
      <c r="DI99" s="123">
        <f t="shared" si="62"/>
        <v>0</v>
      </c>
      <c r="DJ99" s="123">
        <f t="shared" si="63"/>
        <v>-0.36603475000000002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44593</v>
      </c>
      <c r="B1" s="207" t="s">
        <v>220</v>
      </c>
      <c r="C1" s="207"/>
      <c r="D1" s="21"/>
      <c r="E1" s="21"/>
      <c r="F1" s="21"/>
      <c r="G1" s="21"/>
      <c r="H1" s="21"/>
      <c r="I1" s="21"/>
      <c r="J1" s="201" t="s">
        <v>308</v>
      </c>
      <c r="K1" s="202"/>
      <c r="L1" s="202"/>
      <c r="M1" s="202"/>
      <c r="N1" s="202"/>
      <c r="O1" s="203"/>
      <c r="P1" s="201" t="s">
        <v>307</v>
      </c>
      <c r="Q1" s="204" t="s">
        <v>142</v>
      </c>
      <c r="S1" s="205" t="s">
        <v>309</v>
      </c>
      <c r="T1" s="205"/>
      <c r="U1" s="205"/>
      <c r="V1" s="205"/>
      <c r="W1" s="205"/>
      <c r="Y1" s="208" t="s">
        <v>396</v>
      </c>
      <c r="Z1" s="208"/>
      <c r="AA1" s="206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1"/>
      <c r="Q2" s="20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06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44593</v>
      </c>
      <c r="B1" s="207" t="s">
        <v>202</v>
      </c>
      <c r="C1" s="207"/>
      <c r="D1" s="209" t="s">
        <v>314</v>
      </c>
      <c r="E1" s="209"/>
      <c r="F1" s="209"/>
      <c r="G1" s="209"/>
      <c r="H1" s="209"/>
      <c r="I1" s="210"/>
      <c r="J1" s="201" t="s">
        <v>308</v>
      </c>
      <c r="K1" s="202"/>
      <c r="L1" s="202"/>
      <c r="M1" s="202"/>
      <c r="N1" s="202"/>
      <c r="O1" s="203"/>
      <c r="P1" s="201"/>
      <c r="Q1" s="204" t="s">
        <v>142</v>
      </c>
      <c r="S1" s="205" t="s">
        <v>309</v>
      </c>
      <c r="T1" s="205"/>
      <c r="U1" s="205"/>
      <c r="V1" s="205"/>
      <c r="W1" s="20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1"/>
      <c r="Q2" s="20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1" t="s">
        <v>229</v>
      </c>
      <c r="B1" s="211"/>
      <c r="C1" s="211"/>
      <c r="D1" s="211"/>
      <c r="E1" s="109"/>
      <c r="F1" s="109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44593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-141</v>
      </c>
      <c r="P3" s="95">
        <v>-72</v>
      </c>
      <c r="Q3" s="95">
        <v>0</v>
      </c>
      <c r="R3" s="95">
        <v>0</v>
      </c>
      <c r="S3" s="114">
        <v>0</v>
      </c>
      <c r="U3" s="115">
        <v>-213</v>
      </c>
      <c r="V3" s="116">
        <v>0</v>
      </c>
      <c r="W3">
        <v>0</v>
      </c>
      <c r="X3">
        <v>-141</v>
      </c>
      <c r="Y3">
        <v>0</v>
      </c>
      <c r="Z3">
        <v>0</v>
      </c>
      <c r="AA3">
        <v>-72</v>
      </c>
    </row>
    <row r="4" spans="1:27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-156</v>
      </c>
      <c r="P4" s="88">
        <v>-87</v>
      </c>
      <c r="Q4" s="88">
        <v>0</v>
      </c>
      <c r="R4" s="88">
        <v>0</v>
      </c>
      <c r="S4" s="116">
        <v>0</v>
      </c>
      <c r="U4" s="115">
        <v>-243</v>
      </c>
      <c r="V4" s="116">
        <v>0</v>
      </c>
      <c r="W4">
        <v>0</v>
      </c>
      <c r="X4">
        <v>-156</v>
      </c>
      <c r="Y4">
        <v>0</v>
      </c>
      <c r="Z4">
        <v>0</v>
      </c>
      <c r="AA4">
        <v>-87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-176</v>
      </c>
      <c r="P5" s="88">
        <v>-101</v>
      </c>
      <c r="Q5" s="88">
        <v>0</v>
      </c>
      <c r="R5" s="88">
        <v>0</v>
      </c>
      <c r="S5" s="116">
        <v>0</v>
      </c>
      <c r="U5" s="115">
        <v>-277</v>
      </c>
      <c r="V5" s="116">
        <v>0</v>
      </c>
      <c r="W5">
        <v>0</v>
      </c>
      <c r="X5">
        <v>-176</v>
      </c>
      <c r="Y5">
        <v>0</v>
      </c>
      <c r="Z5">
        <v>0</v>
      </c>
      <c r="AA5">
        <v>-101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-191</v>
      </c>
      <c r="P6" s="88">
        <v>-114</v>
      </c>
      <c r="Q6" s="88">
        <v>0</v>
      </c>
      <c r="R6" s="88">
        <v>0</v>
      </c>
      <c r="S6" s="116">
        <v>0</v>
      </c>
      <c r="U6" s="115">
        <v>-305</v>
      </c>
      <c r="V6" s="116">
        <v>0</v>
      </c>
      <c r="W6">
        <v>0</v>
      </c>
      <c r="X6">
        <v>-191</v>
      </c>
      <c r="Y6">
        <v>0</v>
      </c>
      <c r="Z6">
        <v>0</v>
      </c>
      <c r="AA6">
        <v>-114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24.01</v>
      </c>
      <c r="L7" s="88">
        <v>0</v>
      </c>
      <c r="M7" s="116">
        <v>0</v>
      </c>
      <c r="N7" s="115">
        <v>0</v>
      </c>
      <c r="O7" s="88">
        <v>-206</v>
      </c>
      <c r="P7" s="88">
        <v>-133</v>
      </c>
      <c r="Q7" s="88">
        <v>0</v>
      </c>
      <c r="R7" s="88">
        <v>0</v>
      </c>
      <c r="S7" s="116">
        <v>0</v>
      </c>
      <c r="U7" s="115">
        <v>-339</v>
      </c>
      <c r="V7" s="116">
        <v>24.01</v>
      </c>
      <c r="W7">
        <v>0</v>
      </c>
      <c r="X7">
        <v>-206</v>
      </c>
      <c r="Y7">
        <v>24.01</v>
      </c>
      <c r="Z7">
        <v>0</v>
      </c>
      <c r="AA7">
        <v>-133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-56</v>
      </c>
      <c r="O8" s="88">
        <v>-226</v>
      </c>
      <c r="P8" s="88">
        <v>-142</v>
      </c>
      <c r="Q8" s="88">
        <v>0</v>
      </c>
      <c r="R8" s="88">
        <v>0</v>
      </c>
      <c r="S8" s="116">
        <v>0</v>
      </c>
      <c r="U8" s="115">
        <v>-424</v>
      </c>
      <c r="V8" s="116">
        <v>0</v>
      </c>
      <c r="W8">
        <v>-56</v>
      </c>
      <c r="X8">
        <v>-226</v>
      </c>
      <c r="Y8">
        <v>0</v>
      </c>
      <c r="Z8">
        <v>0</v>
      </c>
      <c r="AA8">
        <v>-142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-71</v>
      </c>
      <c r="O9" s="88">
        <v>-236</v>
      </c>
      <c r="P9" s="88">
        <v>-152</v>
      </c>
      <c r="Q9" s="88">
        <v>0</v>
      </c>
      <c r="R9" s="88">
        <v>0</v>
      </c>
      <c r="S9" s="116">
        <v>0</v>
      </c>
      <c r="U9" s="115">
        <v>-459</v>
      </c>
      <c r="V9" s="116">
        <v>0</v>
      </c>
      <c r="W9">
        <v>-71</v>
      </c>
      <c r="X9">
        <v>-236</v>
      </c>
      <c r="Y9">
        <v>0</v>
      </c>
      <c r="Z9">
        <v>0</v>
      </c>
      <c r="AA9">
        <v>-152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-77</v>
      </c>
      <c r="O10" s="88">
        <v>-241</v>
      </c>
      <c r="P10" s="88">
        <v>-154</v>
      </c>
      <c r="Q10" s="88">
        <v>0</v>
      </c>
      <c r="R10" s="88">
        <v>0</v>
      </c>
      <c r="S10" s="116">
        <v>0</v>
      </c>
      <c r="U10" s="115">
        <v>-472</v>
      </c>
      <c r="V10" s="116">
        <v>0</v>
      </c>
      <c r="W10">
        <v>-77</v>
      </c>
      <c r="X10">
        <v>-241</v>
      </c>
      <c r="Y10">
        <v>0</v>
      </c>
      <c r="Z10">
        <v>0</v>
      </c>
      <c r="AA10">
        <v>-154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-85</v>
      </c>
      <c r="O11" s="88">
        <v>-246</v>
      </c>
      <c r="P11" s="88">
        <v>-163</v>
      </c>
      <c r="Q11" s="88">
        <v>0</v>
      </c>
      <c r="R11" s="88">
        <v>0</v>
      </c>
      <c r="S11" s="116">
        <v>0</v>
      </c>
      <c r="U11" s="115">
        <v>-494</v>
      </c>
      <c r="V11" s="116">
        <v>0</v>
      </c>
      <c r="W11">
        <v>-85</v>
      </c>
      <c r="X11">
        <v>-246</v>
      </c>
      <c r="Y11">
        <v>0</v>
      </c>
      <c r="Z11">
        <v>0</v>
      </c>
      <c r="AA11">
        <v>-163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24.01</v>
      </c>
      <c r="L12" s="88">
        <v>0</v>
      </c>
      <c r="M12" s="116">
        <v>0</v>
      </c>
      <c r="N12" s="115">
        <v>-71</v>
      </c>
      <c r="O12" s="88">
        <v>-246</v>
      </c>
      <c r="P12" s="88">
        <v>-169</v>
      </c>
      <c r="Q12" s="88">
        <v>0</v>
      </c>
      <c r="R12" s="88">
        <v>0</v>
      </c>
      <c r="S12" s="116">
        <v>0</v>
      </c>
      <c r="U12" s="115">
        <v>-486</v>
      </c>
      <c r="V12" s="116">
        <v>24.01</v>
      </c>
      <c r="W12">
        <v>-71</v>
      </c>
      <c r="X12">
        <v>-246</v>
      </c>
      <c r="Y12">
        <v>24.01</v>
      </c>
      <c r="Z12">
        <v>0</v>
      </c>
      <c r="AA12">
        <v>-169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-80</v>
      </c>
      <c r="O13" s="88">
        <v>-256</v>
      </c>
      <c r="P13" s="88">
        <v>-186</v>
      </c>
      <c r="Q13" s="88">
        <v>0</v>
      </c>
      <c r="R13" s="88">
        <v>0</v>
      </c>
      <c r="S13" s="116">
        <v>0</v>
      </c>
      <c r="U13" s="115">
        <v>-522</v>
      </c>
      <c r="V13" s="116">
        <v>0</v>
      </c>
      <c r="W13">
        <v>-80</v>
      </c>
      <c r="X13">
        <v>-256</v>
      </c>
      <c r="Y13">
        <v>0</v>
      </c>
      <c r="Z13">
        <v>0</v>
      </c>
      <c r="AA13">
        <v>-186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-84</v>
      </c>
      <c r="O14" s="88">
        <v>-261</v>
      </c>
      <c r="P14" s="88">
        <v>-191</v>
      </c>
      <c r="Q14" s="88">
        <v>0</v>
      </c>
      <c r="R14" s="88">
        <v>0</v>
      </c>
      <c r="S14" s="116">
        <v>0</v>
      </c>
      <c r="U14" s="115">
        <v>-536</v>
      </c>
      <c r="V14" s="116">
        <v>0</v>
      </c>
      <c r="W14">
        <v>-84</v>
      </c>
      <c r="X14">
        <v>-261</v>
      </c>
      <c r="Y14">
        <v>0</v>
      </c>
      <c r="Z14">
        <v>0</v>
      </c>
      <c r="AA14">
        <v>-191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-67</v>
      </c>
      <c r="O15" s="88">
        <v>-256</v>
      </c>
      <c r="P15" s="88">
        <v>-180</v>
      </c>
      <c r="Q15" s="88">
        <v>0</v>
      </c>
      <c r="R15" s="88">
        <v>0</v>
      </c>
      <c r="S15" s="116">
        <v>0</v>
      </c>
      <c r="U15" s="115">
        <v>-503</v>
      </c>
      <c r="V15" s="116">
        <v>0</v>
      </c>
      <c r="W15">
        <v>-67</v>
      </c>
      <c r="X15">
        <v>-256</v>
      </c>
      <c r="Y15">
        <v>0</v>
      </c>
      <c r="Z15">
        <v>0</v>
      </c>
      <c r="AA15">
        <v>-180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-69</v>
      </c>
      <c r="O16" s="88">
        <v>-261</v>
      </c>
      <c r="P16" s="88">
        <v>-181</v>
      </c>
      <c r="Q16" s="88">
        <v>0</v>
      </c>
      <c r="R16" s="88">
        <v>0</v>
      </c>
      <c r="S16" s="116">
        <v>0</v>
      </c>
      <c r="U16" s="115">
        <v>-511</v>
      </c>
      <c r="V16" s="116">
        <v>0</v>
      </c>
      <c r="W16">
        <v>-69</v>
      </c>
      <c r="X16">
        <v>-261</v>
      </c>
      <c r="Y16">
        <v>0</v>
      </c>
      <c r="Z16">
        <v>0</v>
      </c>
      <c r="AA16">
        <v>-181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14.41</v>
      </c>
      <c r="L17" s="88">
        <v>0</v>
      </c>
      <c r="M17" s="116">
        <v>2.98</v>
      </c>
      <c r="N17" s="115">
        <v>-64</v>
      </c>
      <c r="O17" s="88">
        <v>-261</v>
      </c>
      <c r="P17" s="88">
        <v>-182</v>
      </c>
      <c r="Q17" s="88">
        <v>0</v>
      </c>
      <c r="R17" s="88">
        <v>0</v>
      </c>
      <c r="S17" s="116">
        <v>0</v>
      </c>
      <c r="U17" s="115">
        <v>-507</v>
      </c>
      <c r="V17" s="116">
        <v>17.39</v>
      </c>
      <c r="W17">
        <v>-64</v>
      </c>
      <c r="X17">
        <v>-261</v>
      </c>
      <c r="Y17">
        <v>14.41</v>
      </c>
      <c r="Z17">
        <v>2.98</v>
      </c>
      <c r="AA17">
        <v>-182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3.17</v>
      </c>
      <c r="N18" s="115">
        <v>-58</v>
      </c>
      <c r="O18" s="88">
        <v>-261</v>
      </c>
      <c r="P18" s="88">
        <v>-182</v>
      </c>
      <c r="Q18" s="88">
        <v>0</v>
      </c>
      <c r="R18" s="88">
        <v>0</v>
      </c>
      <c r="S18" s="116">
        <v>0</v>
      </c>
      <c r="U18" s="115">
        <v>-501</v>
      </c>
      <c r="V18" s="116">
        <v>3.17</v>
      </c>
      <c r="W18">
        <v>-58</v>
      </c>
      <c r="X18">
        <v>-261</v>
      </c>
      <c r="Y18">
        <v>0</v>
      </c>
      <c r="Z18">
        <v>3.17</v>
      </c>
      <c r="AA18">
        <v>-182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0.86</v>
      </c>
      <c r="N19" s="115">
        <v>-43</v>
      </c>
      <c r="O19" s="88">
        <v>-256</v>
      </c>
      <c r="P19" s="88">
        <v>-176</v>
      </c>
      <c r="Q19" s="88">
        <v>0</v>
      </c>
      <c r="R19" s="88">
        <v>0</v>
      </c>
      <c r="S19" s="116">
        <v>0</v>
      </c>
      <c r="U19" s="115">
        <v>-475</v>
      </c>
      <c r="V19" s="116">
        <v>0.86</v>
      </c>
      <c r="W19">
        <v>-43</v>
      </c>
      <c r="X19">
        <v>-256</v>
      </c>
      <c r="Y19">
        <v>0</v>
      </c>
      <c r="Z19">
        <v>0.86</v>
      </c>
      <c r="AA19">
        <v>-176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-31</v>
      </c>
      <c r="O20" s="88">
        <v>-251</v>
      </c>
      <c r="P20" s="88">
        <v>-170</v>
      </c>
      <c r="Q20" s="88">
        <v>0</v>
      </c>
      <c r="R20" s="88">
        <v>0</v>
      </c>
      <c r="S20" s="116">
        <v>0</v>
      </c>
      <c r="U20" s="115">
        <v>-452</v>
      </c>
      <c r="V20" s="116">
        <v>0</v>
      </c>
      <c r="W20">
        <v>-31</v>
      </c>
      <c r="X20">
        <v>-251</v>
      </c>
      <c r="Y20">
        <v>0</v>
      </c>
      <c r="Z20">
        <v>0</v>
      </c>
      <c r="AA20">
        <v>-170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3.46</v>
      </c>
      <c r="N21" s="115">
        <v>-18</v>
      </c>
      <c r="O21" s="88">
        <v>-246</v>
      </c>
      <c r="P21" s="88">
        <v>-162</v>
      </c>
      <c r="Q21" s="88">
        <v>0</v>
      </c>
      <c r="R21" s="88">
        <v>0</v>
      </c>
      <c r="S21" s="116">
        <v>0</v>
      </c>
      <c r="U21" s="115">
        <v>-426</v>
      </c>
      <c r="V21" s="116">
        <v>3.46</v>
      </c>
      <c r="W21">
        <v>-18</v>
      </c>
      <c r="X21">
        <v>-246</v>
      </c>
      <c r="Y21">
        <v>0</v>
      </c>
      <c r="Z21">
        <v>3.46</v>
      </c>
      <c r="AA21">
        <v>-162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19.21</v>
      </c>
      <c r="L22" s="88">
        <v>0</v>
      </c>
      <c r="M22" s="116">
        <v>3.94</v>
      </c>
      <c r="N22" s="115">
        <v>0</v>
      </c>
      <c r="O22" s="88">
        <v>-236</v>
      </c>
      <c r="P22" s="88">
        <v>-151</v>
      </c>
      <c r="Q22" s="88">
        <v>0</v>
      </c>
      <c r="R22" s="88">
        <v>0</v>
      </c>
      <c r="S22" s="116">
        <v>0</v>
      </c>
      <c r="U22" s="115">
        <v>-387</v>
      </c>
      <c r="V22" s="116">
        <v>23.15</v>
      </c>
      <c r="W22">
        <v>0</v>
      </c>
      <c r="X22">
        <v>-236</v>
      </c>
      <c r="Y22">
        <v>19.21</v>
      </c>
      <c r="Z22">
        <v>3.94</v>
      </c>
      <c r="AA22">
        <v>-151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3.75</v>
      </c>
      <c r="N23" s="115">
        <v>0</v>
      </c>
      <c r="O23" s="88">
        <v>-231</v>
      </c>
      <c r="P23" s="88">
        <v>-133</v>
      </c>
      <c r="Q23" s="88">
        <v>0</v>
      </c>
      <c r="R23" s="88">
        <v>0</v>
      </c>
      <c r="S23" s="116">
        <v>0</v>
      </c>
      <c r="U23" s="115">
        <v>-364</v>
      </c>
      <c r="V23" s="116">
        <v>3.75</v>
      </c>
      <c r="W23">
        <v>0</v>
      </c>
      <c r="X23">
        <v>-231</v>
      </c>
      <c r="Y23">
        <v>0</v>
      </c>
      <c r="Z23">
        <v>3.75</v>
      </c>
      <c r="AA23">
        <v>-133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2.4</v>
      </c>
      <c r="N24" s="115">
        <v>0</v>
      </c>
      <c r="O24" s="88">
        <v>-213.95</v>
      </c>
      <c r="P24" s="88">
        <v>-111</v>
      </c>
      <c r="Q24" s="88">
        <v>0</v>
      </c>
      <c r="R24" s="88">
        <v>0</v>
      </c>
      <c r="S24" s="116">
        <v>0</v>
      </c>
      <c r="U24" s="115">
        <v>-324.95</v>
      </c>
      <c r="V24" s="116">
        <v>2.4</v>
      </c>
      <c r="W24">
        <v>0</v>
      </c>
      <c r="X24">
        <v>-213.95</v>
      </c>
      <c r="Y24">
        <v>0</v>
      </c>
      <c r="Z24">
        <v>2.4</v>
      </c>
      <c r="AA24">
        <v>-111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3.94</v>
      </c>
      <c r="N25" s="115">
        <v>0</v>
      </c>
      <c r="O25" s="88">
        <v>-198.4</v>
      </c>
      <c r="P25" s="88">
        <v>-97</v>
      </c>
      <c r="Q25" s="88">
        <v>0</v>
      </c>
      <c r="R25" s="88">
        <v>0</v>
      </c>
      <c r="S25" s="116">
        <v>0</v>
      </c>
      <c r="U25" s="115">
        <v>-295.39999999999998</v>
      </c>
      <c r="V25" s="116">
        <v>3.94</v>
      </c>
      <c r="W25">
        <v>0</v>
      </c>
      <c r="X25">
        <v>-198.4</v>
      </c>
      <c r="Y25">
        <v>0</v>
      </c>
      <c r="Z25">
        <v>3.94</v>
      </c>
      <c r="AA25">
        <v>-97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-182</v>
      </c>
      <c r="P26" s="88">
        <v>-75</v>
      </c>
      <c r="Q26" s="88">
        <v>0</v>
      </c>
      <c r="R26" s="88">
        <v>0</v>
      </c>
      <c r="S26" s="116">
        <v>0</v>
      </c>
      <c r="U26" s="115">
        <v>-257</v>
      </c>
      <c r="V26" s="116">
        <v>0</v>
      </c>
      <c r="W26">
        <v>0</v>
      </c>
      <c r="X26">
        <v>-182</v>
      </c>
      <c r="Y26">
        <v>0</v>
      </c>
      <c r="Z26">
        <v>0</v>
      </c>
      <c r="AA26">
        <v>-75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24.01</v>
      </c>
      <c r="L27" s="88">
        <v>0</v>
      </c>
      <c r="M27" s="116">
        <v>3.46</v>
      </c>
      <c r="N27" s="115">
        <v>0</v>
      </c>
      <c r="O27" s="88">
        <v>-229</v>
      </c>
      <c r="P27" s="88">
        <v>-266</v>
      </c>
      <c r="Q27" s="88">
        <v>0</v>
      </c>
      <c r="R27" s="88">
        <v>0</v>
      </c>
      <c r="S27" s="116">
        <v>0</v>
      </c>
      <c r="U27" s="115">
        <v>-495</v>
      </c>
      <c r="V27" s="116">
        <v>27.47</v>
      </c>
      <c r="W27">
        <v>0</v>
      </c>
      <c r="X27">
        <v>-229</v>
      </c>
      <c r="Y27">
        <v>24.01</v>
      </c>
      <c r="Z27">
        <v>3.46</v>
      </c>
      <c r="AA27">
        <v>-266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4.51</v>
      </c>
      <c r="N28" s="115">
        <v>0</v>
      </c>
      <c r="O28" s="88">
        <v>-286</v>
      </c>
      <c r="P28" s="88">
        <v>-235</v>
      </c>
      <c r="Q28" s="88">
        <v>0</v>
      </c>
      <c r="R28" s="88">
        <v>0</v>
      </c>
      <c r="S28" s="116">
        <v>0</v>
      </c>
      <c r="U28" s="115">
        <v>-521</v>
      </c>
      <c r="V28" s="116">
        <v>4.51</v>
      </c>
      <c r="W28">
        <v>0</v>
      </c>
      <c r="X28">
        <v>-286</v>
      </c>
      <c r="Y28">
        <v>0</v>
      </c>
      <c r="Z28">
        <v>4.51</v>
      </c>
      <c r="AA28">
        <v>-235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4.99</v>
      </c>
      <c r="N29" s="115">
        <v>0</v>
      </c>
      <c r="O29" s="88">
        <v>-290</v>
      </c>
      <c r="P29" s="88">
        <v>-226</v>
      </c>
      <c r="Q29" s="88">
        <v>0</v>
      </c>
      <c r="R29" s="88">
        <v>0</v>
      </c>
      <c r="S29" s="116">
        <v>0</v>
      </c>
      <c r="U29" s="115">
        <v>-516</v>
      </c>
      <c r="V29" s="116">
        <v>4.99</v>
      </c>
      <c r="W29">
        <v>0</v>
      </c>
      <c r="X29">
        <v>-290</v>
      </c>
      <c r="Y29">
        <v>0</v>
      </c>
      <c r="Z29">
        <v>4.99</v>
      </c>
      <c r="AA29">
        <v>-226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4.51</v>
      </c>
      <c r="N30" s="115">
        <v>0</v>
      </c>
      <c r="O30" s="88">
        <v>-270</v>
      </c>
      <c r="P30" s="88">
        <v>-398</v>
      </c>
      <c r="Q30" s="88">
        <v>0</v>
      </c>
      <c r="R30" s="88">
        <v>0</v>
      </c>
      <c r="S30" s="116">
        <v>0</v>
      </c>
      <c r="U30" s="115">
        <v>-668</v>
      </c>
      <c r="V30" s="116">
        <v>4.51</v>
      </c>
      <c r="W30">
        <v>0</v>
      </c>
      <c r="X30">
        <v>-270</v>
      </c>
      <c r="Y30">
        <v>0</v>
      </c>
      <c r="Z30">
        <v>4.51</v>
      </c>
      <c r="AA30">
        <v>-398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3.75</v>
      </c>
      <c r="N31" s="115">
        <v>0</v>
      </c>
      <c r="O31" s="88">
        <v>-255</v>
      </c>
      <c r="P31" s="88">
        <v>-372.89</v>
      </c>
      <c r="Q31" s="88">
        <v>0</v>
      </c>
      <c r="R31" s="88">
        <v>0</v>
      </c>
      <c r="S31" s="116">
        <v>0</v>
      </c>
      <c r="U31" s="115">
        <v>-627.89</v>
      </c>
      <c r="V31" s="116">
        <v>3.75</v>
      </c>
      <c r="W31">
        <v>0</v>
      </c>
      <c r="X31">
        <v>-255</v>
      </c>
      <c r="Y31">
        <v>0</v>
      </c>
      <c r="Z31">
        <v>3.75</v>
      </c>
      <c r="AA31">
        <v>-372.89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38.42</v>
      </c>
      <c r="L32" s="88">
        <v>0</v>
      </c>
      <c r="M32" s="116">
        <v>0</v>
      </c>
      <c r="N32" s="115">
        <v>0</v>
      </c>
      <c r="O32" s="88">
        <v>-200</v>
      </c>
      <c r="P32" s="88">
        <v>-305</v>
      </c>
      <c r="Q32" s="88">
        <v>0</v>
      </c>
      <c r="R32" s="88">
        <v>0</v>
      </c>
      <c r="S32" s="116">
        <v>0</v>
      </c>
      <c r="U32" s="115">
        <v>-505</v>
      </c>
      <c r="V32" s="116">
        <v>38.42</v>
      </c>
      <c r="W32">
        <v>0</v>
      </c>
      <c r="X32">
        <v>-200</v>
      </c>
      <c r="Y32">
        <v>38.42</v>
      </c>
      <c r="Z32">
        <v>0</v>
      </c>
      <c r="AA32">
        <v>-305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-125</v>
      </c>
      <c r="P33" s="88">
        <v>-219</v>
      </c>
      <c r="Q33" s="88">
        <v>0</v>
      </c>
      <c r="R33" s="88">
        <v>0</v>
      </c>
      <c r="S33" s="116">
        <v>0</v>
      </c>
      <c r="U33" s="115">
        <v>-344</v>
      </c>
      <c r="V33" s="116">
        <v>0</v>
      </c>
      <c r="W33">
        <v>0</v>
      </c>
      <c r="X33">
        <v>-125</v>
      </c>
      <c r="Y33">
        <v>0</v>
      </c>
      <c r="Z33">
        <v>0</v>
      </c>
      <c r="AA33">
        <v>-219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2.11</v>
      </c>
      <c r="N34" s="115">
        <v>0</v>
      </c>
      <c r="O34" s="88">
        <v>-40</v>
      </c>
      <c r="P34" s="88">
        <v>-119</v>
      </c>
      <c r="Q34" s="88">
        <v>0</v>
      </c>
      <c r="R34" s="88">
        <v>0</v>
      </c>
      <c r="S34" s="116">
        <v>0</v>
      </c>
      <c r="U34" s="115">
        <v>-159</v>
      </c>
      <c r="V34" s="116">
        <v>2.11</v>
      </c>
      <c r="W34">
        <v>0</v>
      </c>
      <c r="X34">
        <v>-40</v>
      </c>
      <c r="Y34">
        <v>0</v>
      </c>
      <c r="Z34">
        <v>2.11</v>
      </c>
      <c r="AA34">
        <v>-119</v>
      </c>
    </row>
    <row r="35" spans="7:27">
      <c r="G35" t="s">
        <v>77</v>
      </c>
      <c r="H35" s="115">
        <v>10.56</v>
      </c>
      <c r="I35" s="88">
        <v>0</v>
      </c>
      <c r="J35" s="88">
        <v>0</v>
      </c>
      <c r="K35" s="88">
        <v>0</v>
      </c>
      <c r="L35" s="88">
        <v>0</v>
      </c>
      <c r="M35" s="116">
        <v>2.98</v>
      </c>
      <c r="N35" s="115">
        <v>0</v>
      </c>
      <c r="O35" s="88">
        <v>-30</v>
      </c>
      <c r="P35" s="88">
        <v>0</v>
      </c>
      <c r="Q35" s="88">
        <v>-40</v>
      </c>
      <c r="R35" s="88">
        <v>0</v>
      </c>
      <c r="S35" s="116">
        <v>0</v>
      </c>
      <c r="U35" s="115">
        <v>-70</v>
      </c>
      <c r="V35" s="116">
        <v>13.54</v>
      </c>
      <c r="W35">
        <v>10.56</v>
      </c>
      <c r="X35">
        <v>-30</v>
      </c>
      <c r="Y35">
        <v>-40</v>
      </c>
      <c r="Z35">
        <v>2.98</v>
      </c>
      <c r="AA35">
        <v>0</v>
      </c>
    </row>
    <row r="36" spans="7:27">
      <c r="G36" t="s">
        <v>78</v>
      </c>
      <c r="H36" s="115">
        <v>64.540000000000006</v>
      </c>
      <c r="I36" s="88">
        <v>0</v>
      </c>
      <c r="J36" s="88">
        <v>0</v>
      </c>
      <c r="K36" s="88">
        <v>0</v>
      </c>
      <c r="L36" s="88">
        <v>0</v>
      </c>
      <c r="M36" s="116">
        <v>2.02</v>
      </c>
      <c r="N36" s="115">
        <v>0</v>
      </c>
      <c r="O36" s="88">
        <v>-30</v>
      </c>
      <c r="P36" s="88">
        <v>0</v>
      </c>
      <c r="Q36" s="88">
        <v>-50</v>
      </c>
      <c r="R36" s="88">
        <v>0</v>
      </c>
      <c r="S36" s="116">
        <v>0</v>
      </c>
      <c r="U36" s="115">
        <v>-80</v>
      </c>
      <c r="V36" s="116">
        <v>66.56</v>
      </c>
      <c r="W36">
        <v>64.540000000000006</v>
      </c>
      <c r="X36">
        <v>-30</v>
      </c>
      <c r="Y36">
        <v>-50</v>
      </c>
      <c r="Z36">
        <v>2.02</v>
      </c>
      <c r="AA36">
        <v>0</v>
      </c>
    </row>
    <row r="37" spans="7:27">
      <c r="G37" t="s">
        <v>79</v>
      </c>
      <c r="H37" s="115">
        <v>181.34</v>
      </c>
      <c r="I37" s="88">
        <v>0</v>
      </c>
      <c r="J37" s="88">
        <v>0</v>
      </c>
      <c r="K37" s="88">
        <v>0</v>
      </c>
      <c r="L37" s="88">
        <v>0</v>
      </c>
      <c r="M37" s="116">
        <v>2.98</v>
      </c>
      <c r="N37" s="115">
        <v>0</v>
      </c>
      <c r="O37" s="88">
        <v>-30</v>
      </c>
      <c r="P37" s="88">
        <v>0</v>
      </c>
      <c r="Q37" s="88">
        <v>-50</v>
      </c>
      <c r="R37" s="88">
        <v>0</v>
      </c>
      <c r="S37" s="116">
        <v>0</v>
      </c>
      <c r="U37" s="115">
        <v>-80</v>
      </c>
      <c r="V37" s="116">
        <v>184.32</v>
      </c>
      <c r="W37">
        <v>181.34</v>
      </c>
      <c r="X37">
        <v>-30</v>
      </c>
      <c r="Y37">
        <v>-50</v>
      </c>
      <c r="Z37">
        <v>2.98</v>
      </c>
      <c r="AA37">
        <v>0</v>
      </c>
    </row>
    <row r="38" spans="7:27">
      <c r="G38" t="s">
        <v>80</v>
      </c>
      <c r="H38" s="115">
        <v>294.97000000000003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-50</v>
      </c>
      <c r="R38" s="88">
        <v>0</v>
      </c>
      <c r="S38" s="116">
        <v>0</v>
      </c>
      <c r="U38" s="115">
        <v>-50</v>
      </c>
      <c r="V38" s="116">
        <v>294.97000000000003</v>
      </c>
      <c r="W38">
        <v>294.97000000000003</v>
      </c>
      <c r="X38">
        <v>0</v>
      </c>
      <c r="Y38">
        <v>-50</v>
      </c>
      <c r="Z38">
        <v>0</v>
      </c>
      <c r="AA38">
        <v>0</v>
      </c>
    </row>
    <row r="39" spans="7:27">
      <c r="G39" t="s">
        <v>81</v>
      </c>
      <c r="H39" s="115">
        <v>427.42</v>
      </c>
      <c r="I39" s="88">
        <v>0</v>
      </c>
      <c r="J39" s="88">
        <v>0</v>
      </c>
      <c r="K39" s="88">
        <v>0</v>
      </c>
      <c r="L39" s="88">
        <v>0</v>
      </c>
      <c r="M39" s="116">
        <v>2.4</v>
      </c>
      <c r="N39" s="115">
        <v>0</v>
      </c>
      <c r="O39" s="88">
        <v>0</v>
      </c>
      <c r="P39" s="88">
        <v>0</v>
      </c>
      <c r="Q39" s="88">
        <v>-95</v>
      </c>
      <c r="R39" s="88">
        <v>0</v>
      </c>
      <c r="S39" s="116">
        <v>0</v>
      </c>
      <c r="U39" s="115">
        <v>-95</v>
      </c>
      <c r="V39" s="116">
        <v>429.82</v>
      </c>
      <c r="W39">
        <v>427.42</v>
      </c>
      <c r="X39">
        <v>0</v>
      </c>
      <c r="Y39">
        <v>-95</v>
      </c>
      <c r="Z39">
        <v>2.4</v>
      </c>
      <c r="AA39">
        <v>0</v>
      </c>
    </row>
    <row r="40" spans="7:27">
      <c r="G40" t="s">
        <v>82</v>
      </c>
      <c r="H40" s="115">
        <v>448.55</v>
      </c>
      <c r="I40" s="88">
        <v>0</v>
      </c>
      <c r="J40" s="88">
        <v>55.71</v>
      </c>
      <c r="K40" s="88">
        <v>0</v>
      </c>
      <c r="L40" s="88">
        <v>0</v>
      </c>
      <c r="M40" s="116">
        <v>1.44</v>
      </c>
      <c r="N40" s="115">
        <v>0</v>
      </c>
      <c r="O40" s="88">
        <v>0</v>
      </c>
      <c r="P40" s="88">
        <v>0</v>
      </c>
      <c r="Q40" s="88">
        <v>-45</v>
      </c>
      <c r="R40" s="88">
        <v>0</v>
      </c>
      <c r="S40" s="116">
        <v>0</v>
      </c>
      <c r="U40" s="115">
        <v>-45</v>
      </c>
      <c r="V40" s="116">
        <v>505.7</v>
      </c>
      <c r="W40">
        <v>448.55</v>
      </c>
      <c r="X40">
        <v>0</v>
      </c>
      <c r="Y40">
        <v>-45</v>
      </c>
      <c r="Z40">
        <v>1.44</v>
      </c>
      <c r="AA40">
        <v>55.71</v>
      </c>
    </row>
    <row r="41" spans="7:27">
      <c r="G41" t="s">
        <v>83</v>
      </c>
      <c r="H41" s="115">
        <v>438.95</v>
      </c>
      <c r="I41" s="88">
        <v>0</v>
      </c>
      <c r="J41" s="88">
        <v>102.77</v>
      </c>
      <c r="K41" s="88">
        <v>0</v>
      </c>
      <c r="L41" s="88">
        <v>0</v>
      </c>
      <c r="M41" s="116">
        <v>1.06</v>
      </c>
      <c r="N41" s="115">
        <v>0</v>
      </c>
      <c r="O41" s="88">
        <v>0</v>
      </c>
      <c r="P41" s="88">
        <v>0</v>
      </c>
      <c r="Q41" s="88">
        <v>-45</v>
      </c>
      <c r="R41" s="88">
        <v>0</v>
      </c>
      <c r="S41" s="116">
        <v>0</v>
      </c>
      <c r="U41" s="115">
        <v>-45</v>
      </c>
      <c r="V41" s="116">
        <v>542.78</v>
      </c>
      <c r="W41">
        <v>438.95</v>
      </c>
      <c r="X41">
        <v>0</v>
      </c>
      <c r="Y41">
        <v>-45</v>
      </c>
      <c r="Z41">
        <v>1.06</v>
      </c>
      <c r="AA41">
        <v>102.77</v>
      </c>
    </row>
    <row r="42" spans="7:27">
      <c r="G42" t="s">
        <v>84</v>
      </c>
      <c r="H42" s="115">
        <v>434.15</v>
      </c>
      <c r="I42" s="88">
        <v>0</v>
      </c>
      <c r="J42" s="88">
        <v>135.43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-45</v>
      </c>
      <c r="R42" s="88">
        <v>0</v>
      </c>
      <c r="S42" s="116">
        <v>0</v>
      </c>
      <c r="U42" s="115">
        <v>-45</v>
      </c>
      <c r="V42" s="116">
        <v>569.58000000000004</v>
      </c>
      <c r="W42">
        <v>434.15</v>
      </c>
      <c r="X42">
        <v>0</v>
      </c>
      <c r="Y42">
        <v>-45</v>
      </c>
      <c r="Z42">
        <v>0</v>
      </c>
      <c r="AA42">
        <v>135.43</v>
      </c>
    </row>
    <row r="43" spans="7:27">
      <c r="G43" t="s">
        <v>85</v>
      </c>
      <c r="H43" s="115">
        <v>352.02</v>
      </c>
      <c r="I43" s="88">
        <v>0</v>
      </c>
      <c r="J43" s="88">
        <v>151.76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-95</v>
      </c>
      <c r="R43" s="88">
        <v>0</v>
      </c>
      <c r="S43" s="116">
        <v>0</v>
      </c>
      <c r="U43" s="115">
        <v>-95</v>
      </c>
      <c r="V43" s="116">
        <v>503.78</v>
      </c>
      <c r="W43">
        <v>352.02</v>
      </c>
      <c r="X43">
        <v>0</v>
      </c>
      <c r="Y43">
        <v>-95</v>
      </c>
      <c r="Z43">
        <v>0</v>
      </c>
      <c r="AA43">
        <v>151.76</v>
      </c>
    </row>
    <row r="44" spans="7:27">
      <c r="G44" t="s">
        <v>86</v>
      </c>
      <c r="H44" s="115">
        <v>330.03</v>
      </c>
      <c r="I44" s="88">
        <v>0</v>
      </c>
      <c r="J44" s="88">
        <v>158.47999999999999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-40</v>
      </c>
      <c r="R44" s="88">
        <v>0</v>
      </c>
      <c r="S44" s="116">
        <v>0</v>
      </c>
      <c r="U44" s="115">
        <v>-40</v>
      </c>
      <c r="V44" s="116">
        <v>488.51</v>
      </c>
      <c r="W44">
        <v>330.03</v>
      </c>
      <c r="X44">
        <v>0</v>
      </c>
      <c r="Y44">
        <v>-40</v>
      </c>
      <c r="Z44">
        <v>0</v>
      </c>
      <c r="AA44">
        <v>158.47999999999999</v>
      </c>
    </row>
    <row r="45" spans="7:27">
      <c r="G45" t="s">
        <v>87</v>
      </c>
      <c r="H45" s="115">
        <v>381.6</v>
      </c>
      <c r="I45" s="88">
        <v>0</v>
      </c>
      <c r="J45" s="88">
        <v>164.25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-40</v>
      </c>
      <c r="R45" s="88">
        <v>0</v>
      </c>
      <c r="S45" s="116">
        <v>0</v>
      </c>
      <c r="U45" s="115">
        <v>-40</v>
      </c>
      <c r="V45" s="116">
        <v>545.85</v>
      </c>
      <c r="W45">
        <v>381.6</v>
      </c>
      <c r="X45">
        <v>0</v>
      </c>
      <c r="Y45">
        <v>-40</v>
      </c>
      <c r="Z45">
        <v>0</v>
      </c>
      <c r="AA45">
        <v>164.25</v>
      </c>
    </row>
    <row r="46" spans="7:27">
      <c r="G46" t="s">
        <v>88</v>
      </c>
      <c r="H46" s="115">
        <v>224.38</v>
      </c>
      <c r="I46" s="88">
        <v>0</v>
      </c>
      <c r="J46" s="88">
        <v>160.4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-40</v>
      </c>
      <c r="R46" s="88">
        <v>0</v>
      </c>
      <c r="S46" s="116">
        <v>0</v>
      </c>
      <c r="U46" s="115">
        <v>-40</v>
      </c>
      <c r="V46" s="116">
        <v>384.78</v>
      </c>
      <c r="W46">
        <v>224.38</v>
      </c>
      <c r="X46">
        <v>0</v>
      </c>
      <c r="Y46">
        <v>-40</v>
      </c>
      <c r="Z46">
        <v>0</v>
      </c>
      <c r="AA46">
        <v>160.4</v>
      </c>
    </row>
    <row r="47" spans="7:27">
      <c r="G47" t="s">
        <v>89</v>
      </c>
      <c r="H47" s="115">
        <v>0</v>
      </c>
      <c r="I47" s="88">
        <v>0</v>
      </c>
      <c r="J47" s="88">
        <v>145.04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145.04</v>
      </c>
      <c r="W47">
        <v>0</v>
      </c>
      <c r="X47">
        <v>0</v>
      </c>
      <c r="Y47">
        <v>0</v>
      </c>
      <c r="Z47">
        <v>0</v>
      </c>
      <c r="AA47">
        <v>145.04</v>
      </c>
    </row>
    <row r="48" spans="7:27">
      <c r="G48" t="s">
        <v>90</v>
      </c>
      <c r="H48" s="115">
        <v>0</v>
      </c>
      <c r="I48" s="88">
        <v>0</v>
      </c>
      <c r="J48" s="88">
        <v>141.19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141.19</v>
      </c>
      <c r="W48">
        <v>0</v>
      </c>
      <c r="X48">
        <v>0</v>
      </c>
      <c r="Y48">
        <v>0</v>
      </c>
      <c r="Z48">
        <v>0</v>
      </c>
      <c r="AA48">
        <v>141.19</v>
      </c>
    </row>
    <row r="49" spans="7:27">
      <c r="G49" t="s">
        <v>91</v>
      </c>
      <c r="H49" s="115">
        <v>0</v>
      </c>
      <c r="I49" s="88">
        <v>0</v>
      </c>
      <c r="J49" s="88">
        <v>142.15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142.15</v>
      </c>
      <c r="W49">
        <v>0</v>
      </c>
      <c r="X49">
        <v>0</v>
      </c>
      <c r="Y49">
        <v>0</v>
      </c>
      <c r="Z49">
        <v>0</v>
      </c>
      <c r="AA49">
        <v>142.15</v>
      </c>
    </row>
    <row r="50" spans="7:27">
      <c r="G50" t="s">
        <v>92</v>
      </c>
      <c r="H50" s="115">
        <v>0</v>
      </c>
      <c r="I50" s="88">
        <v>0</v>
      </c>
      <c r="J50" s="88">
        <v>135.43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135.43</v>
      </c>
      <c r="W50">
        <v>0</v>
      </c>
      <c r="X50">
        <v>0</v>
      </c>
      <c r="Y50">
        <v>0</v>
      </c>
      <c r="Z50">
        <v>0</v>
      </c>
      <c r="AA50">
        <v>135.43</v>
      </c>
    </row>
    <row r="51" spans="7:27">
      <c r="G51" t="s">
        <v>93</v>
      </c>
      <c r="H51" s="115">
        <v>0</v>
      </c>
      <c r="I51" s="88">
        <v>0</v>
      </c>
      <c r="J51" s="88">
        <v>121.03</v>
      </c>
      <c r="K51" s="88">
        <v>0</v>
      </c>
      <c r="L51" s="88">
        <v>0</v>
      </c>
      <c r="M51" s="116">
        <v>4.99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126.02</v>
      </c>
      <c r="W51">
        <v>0</v>
      </c>
      <c r="X51">
        <v>0</v>
      </c>
      <c r="Y51">
        <v>0</v>
      </c>
      <c r="Z51">
        <v>4.99</v>
      </c>
      <c r="AA51">
        <v>121.03</v>
      </c>
    </row>
    <row r="52" spans="7:27">
      <c r="G52" t="s">
        <v>94</v>
      </c>
      <c r="H52" s="115">
        <v>0</v>
      </c>
      <c r="I52" s="88">
        <v>0</v>
      </c>
      <c r="J52" s="88">
        <v>105.66</v>
      </c>
      <c r="K52" s="88">
        <v>0</v>
      </c>
      <c r="L52" s="88">
        <v>0</v>
      </c>
      <c r="M52" s="116">
        <v>5.09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110.75</v>
      </c>
      <c r="W52">
        <v>0</v>
      </c>
      <c r="X52">
        <v>0</v>
      </c>
      <c r="Y52">
        <v>0</v>
      </c>
      <c r="Z52">
        <v>5.09</v>
      </c>
      <c r="AA52">
        <v>105.66</v>
      </c>
    </row>
    <row r="53" spans="7:27">
      <c r="G53" t="s">
        <v>95</v>
      </c>
      <c r="H53" s="115">
        <v>0</v>
      </c>
      <c r="I53" s="88">
        <v>0</v>
      </c>
      <c r="J53" s="88">
        <v>91.25</v>
      </c>
      <c r="K53" s="88">
        <v>0</v>
      </c>
      <c r="L53" s="88">
        <v>0</v>
      </c>
      <c r="M53" s="116">
        <v>1.92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93.17</v>
      </c>
      <c r="W53">
        <v>0</v>
      </c>
      <c r="X53">
        <v>0</v>
      </c>
      <c r="Y53">
        <v>0</v>
      </c>
      <c r="Z53">
        <v>1.92</v>
      </c>
      <c r="AA53">
        <v>91.25</v>
      </c>
    </row>
    <row r="54" spans="7:27">
      <c r="G54" t="s">
        <v>96</v>
      </c>
      <c r="H54" s="115">
        <v>0</v>
      </c>
      <c r="I54" s="88">
        <v>0</v>
      </c>
      <c r="J54" s="88">
        <v>59.55</v>
      </c>
      <c r="K54" s="88">
        <v>0</v>
      </c>
      <c r="L54" s="88">
        <v>0</v>
      </c>
      <c r="M54" s="116">
        <v>2.59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62.14</v>
      </c>
      <c r="W54">
        <v>0</v>
      </c>
      <c r="X54">
        <v>0</v>
      </c>
      <c r="Y54">
        <v>0</v>
      </c>
      <c r="Z54">
        <v>2.59</v>
      </c>
      <c r="AA54">
        <v>59.55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1.92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1.92</v>
      </c>
      <c r="W55">
        <v>0</v>
      </c>
      <c r="X55">
        <v>0</v>
      </c>
      <c r="Y55">
        <v>0</v>
      </c>
      <c r="Z55">
        <v>1.92</v>
      </c>
      <c r="AA55">
        <v>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0</v>
      </c>
      <c r="W56">
        <v>0</v>
      </c>
      <c r="X56">
        <v>0</v>
      </c>
      <c r="Y56">
        <v>0</v>
      </c>
      <c r="Z56">
        <v>0</v>
      </c>
      <c r="AA56">
        <v>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1.92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1.92</v>
      </c>
      <c r="W57">
        <v>0</v>
      </c>
      <c r="X57">
        <v>0</v>
      </c>
      <c r="Y57">
        <v>0</v>
      </c>
      <c r="Z57">
        <v>1.92</v>
      </c>
      <c r="AA57">
        <v>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0</v>
      </c>
      <c r="W58">
        <v>0</v>
      </c>
      <c r="X58">
        <v>0</v>
      </c>
      <c r="Y58">
        <v>0</v>
      </c>
      <c r="Z58">
        <v>0</v>
      </c>
      <c r="AA58">
        <v>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0</v>
      </c>
      <c r="W59">
        <v>0</v>
      </c>
      <c r="X59">
        <v>0</v>
      </c>
      <c r="Y59">
        <v>0</v>
      </c>
      <c r="Z59">
        <v>0</v>
      </c>
      <c r="AA59">
        <v>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2.98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2.98</v>
      </c>
      <c r="W60">
        <v>0</v>
      </c>
      <c r="X60">
        <v>0</v>
      </c>
      <c r="Y60">
        <v>0</v>
      </c>
      <c r="Z60">
        <v>2.98</v>
      </c>
      <c r="AA60">
        <v>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3.17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3.17</v>
      </c>
      <c r="W61">
        <v>0</v>
      </c>
      <c r="X61">
        <v>0</v>
      </c>
      <c r="Y61">
        <v>0</v>
      </c>
      <c r="Z61">
        <v>3.17</v>
      </c>
      <c r="AA61">
        <v>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0</v>
      </c>
      <c r="W62">
        <v>0</v>
      </c>
      <c r="X62">
        <v>0</v>
      </c>
      <c r="Y62">
        <v>0</v>
      </c>
      <c r="Z62">
        <v>0</v>
      </c>
      <c r="AA62">
        <v>0</v>
      </c>
    </row>
    <row r="63" spans="7:27">
      <c r="G63" t="s">
        <v>105</v>
      </c>
      <c r="H63" s="115">
        <v>21.13</v>
      </c>
      <c r="I63" s="88">
        <v>0</v>
      </c>
      <c r="J63" s="88">
        <v>0</v>
      </c>
      <c r="K63" s="88">
        <v>0</v>
      </c>
      <c r="L63" s="88">
        <v>0</v>
      </c>
      <c r="M63" s="116">
        <v>1.73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22.86</v>
      </c>
      <c r="W63">
        <v>21.13</v>
      </c>
      <c r="X63">
        <v>0</v>
      </c>
      <c r="Y63">
        <v>0</v>
      </c>
      <c r="Z63">
        <v>1.73</v>
      </c>
      <c r="AA63">
        <v>0</v>
      </c>
    </row>
    <row r="64" spans="7:27">
      <c r="G64" t="s">
        <v>106</v>
      </c>
      <c r="H64" s="115">
        <v>23.05</v>
      </c>
      <c r="I64" s="88">
        <v>0</v>
      </c>
      <c r="J64" s="88">
        <v>0</v>
      </c>
      <c r="K64" s="88">
        <v>0</v>
      </c>
      <c r="L64" s="88">
        <v>0</v>
      </c>
      <c r="M64" s="116">
        <v>3.94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26.99</v>
      </c>
      <c r="W64">
        <v>23.05</v>
      </c>
      <c r="X64">
        <v>0</v>
      </c>
      <c r="Y64">
        <v>0</v>
      </c>
      <c r="Z64">
        <v>3.94</v>
      </c>
      <c r="AA64">
        <v>0</v>
      </c>
    </row>
    <row r="65" spans="7:27">
      <c r="G65" t="s">
        <v>107</v>
      </c>
      <c r="H65" s="115">
        <v>39.380000000000003</v>
      </c>
      <c r="I65" s="88">
        <v>0</v>
      </c>
      <c r="J65" s="88">
        <v>0</v>
      </c>
      <c r="K65" s="88">
        <v>0</v>
      </c>
      <c r="L65" s="88">
        <v>0</v>
      </c>
      <c r="M65" s="116">
        <v>4.51</v>
      </c>
      <c r="N65" s="115">
        <v>0</v>
      </c>
      <c r="O65" s="88">
        <v>-9</v>
      </c>
      <c r="P65" s="88">
        <v>0</v>
      </c>
      <c r="Q65" s="88">
        <v>0</v>
      </c>
      <c r="R65" s="88">
        <v>0</v>
      </c>
      <c r="S65" s="116">
        <v>0</v>
      </c>
      <c r="U65" s="115">
        <v>-9</v>
      </c>
      <c r="V65" s="116">
        <v>43.89</v>
      </c>
      <c r="W65">
        <v>39.380000000000003</v>
      </c>
      <c r="X65">
        <v>-9</v>
      </c>
      <c r="Y65">
        <v>0</v>
      </c>
      <c r="Z65">
        <v>4.51</v>
      </c>
      <c r="AA65">
        <v>0</v>
      </c>
    </row>
    <row r="66" spans="7:27">
      <c r="G66" t="s">
        <v>108</v>
      </c>
      <c r="H66" s="115">
        <v>51.87</v>
      </c>
      <c r="I66" s="88">
        <v>0</v>
      </c>
      <c r="J66" s="88">
        <v>0</v>
      </c>
      <c r="K66" s="88">
        <v>0</v>
      </c>
      <c r="L66" s="88">
        <v>0</v>
      </c>
      <c r="M66" s="116">
        <v>3.94</v>
      </c>
      <c r="N66" s="115">
        <v>0</v>
      </c>
      <c r="O66" s="88">
        <v>-14</v>
      </c>
      <c r="P66" s="88">
        <v>0</v>
      </c>
      <c r="Q66" s="88">
        <v>0</v>
      </c>
      <c r="R66" s="88">
        <v>0</v>
      </c>
      <c r="S66" s="116">
        <v>0</v>
      </c>
      <c r="U66" s="115">
        <v>-14</v>
      </c>
      <c r="V66" s="116">
        <v>55.81</v>
      </c>
      <c r="W66">
        <v>51.87</v>
      </c>
      <c r="X66">
        <v>-14</v>
      </c>
      <c r="Y66">
        <v>0</v>
      </c>
      <c r="Z66">
        <v>3.94</v>
      </c>
      <c r="AA66">
        <v>0</v>
      </c>
    </row>
    <row r="67" spans="7:27">
      <c r="G67" t="s">
        <v>109</v>
      </c>
      <c r="H67" s="115">
        <v>48.99</v>
      </c>
      <c r="I67" s="88">
        <v>0</v>
      </c>
      <c r="J67" s="88">
        <v>0</v>
      </c>
      <c r="K67" s="88">
        <v>0</v>
      </c>
      <c r="L67" s="88">
        <v>0</v>
      </c>
      <c r="M67" s="116">
        <v>1.92</v>
      </c>
      <c r="N67" s="115">
        <v>0</v>
      </c>
      <c r="O67" s="88">
        <v>-46</v>
      </c>
      <c r="P67" s="88">
        <v>0</v>
      </c>
      <c r="Q67" s="88">
        <v>-50</v>
      </c>
      <c r="R67" s="88">
        <v>0</v>
      </c>
      <c r="S67" s="116">
        <v>0</v>
      </c>
      <c r="U67" s="115">
        <v>-96</v>
      </c>
      <c r="V67" s="116">
        <v>50.91</v>
      </c>
      <c r="W67">
        <v>48.99</v>
      </c>
      <c r="X67">
        <v>-46</v>
      </c>
      <c r="Y67">
        <v>-50</v>
      </c>
      <c r="Z67">
        <v>1.92</v>
      </c>
      <c r="AA67">
        <v>0</v>
      </c>
    </row>
    <row r="68" spans="7:27">
      <c r="G68" t="s">
        <v>110</v>
      </c>
      <c r="H68" s="115">
        <v>75.88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-46</v>
      </c>
      <c r="P68" s="88">
        <v>0</v>
      </c>
      <c r="Q68" s="88">
        <v>-50</v>
      </c>
      <c r="R68" s="88">
        <v>0</v>
      </c>
      <c r="S68" s="116">
        <v>0</v>
      </c>
      <c r="U68" s="115">
        <v>-96</v>
      </c>
      <c r="V68" s="116">
        <v>75.88</v>
      </c>
      <c r="W68">
        <v>75.88</v>
      </c>
      <c r="X68">
        <v>-46</v>
      </c>
      <c r="Y68">
        <v>-50</v>
      </c>
      <c r="Z68">
        <v>0</v>
      </c>
      <c r="AA68">
        <v>0</v>
      </c>
    </row>
    <row r="69" spans="7:27">
      <c r="G69" t="s">
        <v>111</v>
      </c>
      <c r="H69" s="115">
        <v>33.619999999999997</v>
      </c>
      <c r="I69" s="88">
        <v>0</v>
      </c>
      <c r="J69" s="88">
        <v>0</v>
      </c>
      <c r="K69" s="88">
        <v>0</v>
      </c>
      <c r="L69" s="88">
        <v>0</v>
      </c>
      <c r="M69" s="116">
        <v>3.17</v>
      </c>
      <c r="N69" s="115">
        <v>0</v>
      </c>
      <c r="O69" s="88">
        <v>-55</v>
      </c>
      <c r="P69" s="88">
        <v>0</v>
      </c>
      <c r="Q69" s="88">
        <v>-110</v>
      </c>
      <c r="R69" s="88">
        <v>0</v>
      </c>
      <c r="S69" s="116">
        <v>0</v>
      </c>
      <c r="U69" s="115">
        <v>-165</v>
      </c>
      <c r="V69" s="116">
        <v>36.79</v>
      </c>
      <c r="W69">
        <v>33.619999999999997</v>
      </c>
      <c r="X69">
        <v>-55</v>
      </c>
      <c r="Y69">
        <v>-110</v>
      </c>
      <c r="Z69">
        <v>3.17</v>
      </c>
      <c r="AA69">
        <v>0</v>
      </c>
    </row>
    <row r="70" spans="7:27">
      <c r="G70" t="s">
        <v>112</v>
      </c>
      <c r="H70" s="115">
        <v>73.959999999999994</v>
      </c>
      <c r="I70" s="88">
        <v>0</v>
      </c>
      <c r="J70" s="88">
        <v>0</v>
      </c>
      <c r="K70" s="88">
        <v>0</v>
      </c>
      <c r="L70" s="88">
        <v>0</v>
      </c>
      <c r="M70" s="116">
        <v>1.06</v>
      </c>
      <c r="N70" s="115">
        <v>0</v>
      </c>
      <c r="O70" s="88">
        <v>-55</v>
      </c>
      <c r="P70" s="88">
        <v>0</v>
      </c>
      <c r="Q70" s="88">
        <v>-50</v>
      </c>
      <c r="R70" s="88">
        <v>0</v>
      </c>
      <c r="S70" s="116">
        <v>0</v>
      </c>
      <c r="U70" s="115">
        <v>-105</v>
      </c>
      <c r="V70" s="116">
        <v>75.02</v>
      </c>
      <c r="W70">
        <v>73.959999999999994</v>
      </c>
      <c r="X70">
        <v>-55</v>
      </c>
      <c r="Y70">
        <v>-50</v>
      </c>
      <c r="Z70">
        <v>1.06</v>
      </c>
      <c r="AA70">
        <v>0</v>
      </c>
    </row>
    <row r="71" spans="7:27">
      <c r="G71" t="s">
        <v>113</v>
      </c>
      <c r="H71" s="115">
        <v>69.150000000000006</v>
      </c>
      <c r="I71" s="88">
        <v>0</v>
      </c>
      <c r="J71" s="88">
        <v>0</v>
      </c>
      <c r="K71" s="88">
        <v>0</v>
      </c>
      <c r="L71" s="88">
        <v>0</v>
      </c>
      <c r="M71" s="116">
        <v>3.94</v>
      </c>
      <c r="N71" s="115">
        <v>0</v>
      </c>
      <c r="O71" s="88">
        <v>0</v>
      </c>
      <c r="P71" s="88">
        <v>0</v>
      </c>
      <c r="Q71" s="88">
        <v>-50</v>
      </c>
      <c r="R71" s="88">
        <v>0</v>
      </c>
      <c r="S71" s="116">
        <v>0</v>
      </c>
      <c r="U71" s="115">
        <v>-50</v>
      </c>
      <c r="V71" s="116">
        <v>73.09</v>
      </c>
      <c r="W71">
        <v>69.150000000000006</v>
      </c>
      <c r="X71">
        <v>0</v>
      </c>
      <c r="Y71">
        <v>-50</v>
      </c>
      <c r="Z71">
        <v>3.94</v>
      </c>
      <c r="AA71">
        <v>0</v>
      </c>
    </row>
    <row r="72" spans="7:27">
      <c r="G72" t="s">
        <v>114</v>
      </c>
      <c r="H72" s="115">
        <v>86.44</v>
      </c>
      <c r="I72" s="88">
        <v>0</v>
      </c>
      <c r="J72" s="88">
        <v>0</v>
      </c>
      <c r="K72" s="88">
        <v>0</v>
      </c>
      <c r="L72" s="88">
        <v>0</v>
      </c>
      <c r="M72" s="116">
        <v>3.75</v>
      </c>
      <c r="N72" s="115">
        <v>0</v>
      </c>
      <c r="O72" s="88">
        <v>0</v>
      </c>
      <c r="P72" s="88">
        <v>0</v>
      </c>
      <c r="Q72" s="88">
        <v>-45</v>
      </c>
      <c r="R72" s="88">
        <v>0</v>
      </c>
      <c r="S72" s="116">
        <v>0</v>
      </c>
      <c r="U72" s="115">
        <v>-45</v>
      </c>
      <c r="V72" s="116">
        <v>90.19</v>
      </c>
      <c r="W72">
        <v>86.44</v>
      </c>
      <c r="X72">
        <v>0</v>
      </c>
      <c r="Y72">
        <v>-45</v>
      </c>
      <c r="Z72">
        <v>3.75</v>
      </c>
      <c r="AA72">
        <v>0</v>
      </c>
    </row>
    <row r="73" spans="7:27">
      <c r="G73" t="s">
        <v>115</v>
      </c>
      <c r="H73" s="115">
        <v>54.75</v>
      </c>
      <c r="I73" s="88">
        <v>0</v>
      </c>
      <c r="J73" s="88">
        <v>0</v>
      </c>
      <c r="K73" s="88">
        <v>0</v>
      </c>
      <c r="L73" s="88">
        <v>0</v>
      </c>
      <c r="M73" s="116">
        <v>2.4</v>
      </c>
      <c r="N73" s="115">
        <v>0</v>
      </c>
      <c r="O73" s="88">
        <v>0</v>
      </c>
      <c r="P73" s="88">
        <v>0</v>
      </c>
      <c r="Q73" s="88">
        <v>-45</v>
      </c>
      <c r="R73" s="88">
        <v>0</v>
      </c>
      <c r="S73" s="116">
        <v>0</v>
      </c>
      <c r="U73" s="115">
        <v>-45</v>
      </c>
      <c r="V73" s="116">
        <v>57.15</v>
      </c>
      <c r="W73">
        <v>54.75</v>
      </c>
      <c r="X73">
        <v>0</v>
      </c>
      <c r="Y73">
        <v>-45</v>
      </c>
      <c r="Z73">
        <v>2.4</v>
      </c>
      <c r="AA73">
        <v>0</v>
      </c>
    </row>
    <row r="74" spans="7:27">
      <c r="G74" t="s">
        <v>116</v>
      </c>
      <c r="H74" s="115">
        <v>32.659999999999997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-100</v>
      </c>
      <c r="R74" s="88">
        <v>0</v>
      </c>
      <c r="S74" s="116">
        <v>0</v>
      </c>
      <c r="U74" s="115">
        <v>-100</v>
      </c>
      <c r="V74" s="116">
        <v>32.659999999999997</v>
      </c>
      <c r="W74">
        <v>32.659999999999997</v>
      </c>
      <c r="X74">
        <v>0</v>
      </c>
      <c r="Y74">
        <v>-100</v>
      </c>
      <c r="Z74">
        <v>0</v>
      </c>
      <c r="AA74">
        <v>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4.51</v>
      </c>
      <c r="N75" s="115">
        <v>0</v>
      </c>
      <c r="O75" s="88">
        <v>-30</v>
      </c>
      <c r="P75" s="88">
        <v>-103</v>
      </c>
      <c r="Q75" s="88">
        <v>-40</v>
      </c>
      <c r="R75" s="88">
        <v>0</v>
      </c>
      <c r="S75" s="116">
        <v>0</v>
      </c>
      <c r="U75" s="115">
        <v>-173</v>
      </c>
      <c r="V75" s="116">
        <v>4.51</v>
      </c>
      <c r="W75">
        <v>0</v>
      </c>
      <c r="X75">
        <v>-30</v>
      </c>
      <c r="Y75">
        <v>-40</v>
      </c>
      <c r="Z75">
        <v>4.51</v>
      </c>
      <c r="AA75">
        <v>-103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0.86</v>
      </c>
      <c r="N76" s="115">
        <v>0</v>
      </c>
      <c r="O76" s="88">
        <v>-30</v>
      </c>
      <c r="P76" s="88">
        <v>-107</v>
      </c>
      <c r="Q76" s="88">
        <v>-35</v>
      </c>
      <c r="R76" s="88">
        <v>0</v>
      </c>
      <c r="S76" s="116">
        <v>0</v>
      </c>
      <c r="U76" s="115">
        <v>-172</v>
      </c>
      <c r="V76" s="116">
        <v>0.86</v>
      </c>
      <c r="W76">
        <v>0</v>
      </c>
      <c r="X76">
        <v>-30</v>
      </c>
      <c r="Y76">
        <v>-35</v>
      </c>
      <c r="Z76">
        <v>0.86</v>
      </c>
      <c r="AA76">
        <v>-107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1.73</v>
      </c>
      <c r="N77" s="115">
        <v>0</v>
      </c>
      <c r="O77" s="88">
        <v>-35</v>
      </c>
      <c r="P77" s="88">
        <v>-108</v>
      </c>
      <c r="Q77" s="88">
        <v>-35</v>
      </c>
      <c r="R77" s="88">
        <v>0</v>
      </c>
      <c r="S77" s="116">
        <v>0</v>
      </c>
      <c r="U77" s="115">
        <v>-178</v>
      </c>
      <c r="V77" s="116">
        <v>1.73</v>
      </c>
      <c r="W77">
        <v>0</v>
      </c>
      <c r="X77">
        <v>-35</v>
      </c>
      <c r="Y77">
        <v>-35</v>
      </c>
      <c r="Z77">
        <v>1.73</v>
      </c>
      <c r="AA77">
        <v>-108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0.86</v>
      </c>
      <c r="N78" s="115">
        <v>0</v>
      </c>
      <c r="O78" s="88">
        <v>-20</v>
      </c>
      <c r="P78" s="88">
        <v>-96</v>
      </c>
      <c r="Q78" s="88">
        <v>-35</v>
      </c>
      <c r="R78" s="88">
        <v>0</v>
      </c>
      <c r="S78" s="116">
        <v>0</v>
      </c>
      <c r="U78" s="115">
        <v>-151</v>
      </c>
      <c r="V78" s="116">
        <v>0.86</v>
      </c>
      <c r="W78">
        <v>0</v>
      </c>
      <c r="X78">
        <v>-20</v>
      </c>
      <c r="Y78">
        <v>-35</v>
      </c>
      <c r="Z78">
        <v>0.86</v>
      </c>
      <c r="AA78">
        <v>-96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9.61</v>
      </c>
      <c r="L79" s="88">
        <v>0</v>
      </c>
      <c r="M79" s="116">
        <v>2.11</v>
      </c>
      <c r="N79" s="115">
        <v>0</v>
      </c>
      <c r="O79" s="88">
        <v>0</v>
      </c>
      <c r="P79" s="88">
        <v>-73</v>
      </c>
      <c r="Q79" s="88">
        <v>0</v>
      </c>
      <c r="R79" s="88">
        <v>0</v>
      </c>
      <c r="S79" s="116">
        <v>0</v>
      </c>
      <c r="U79" s="115">
        <v>-73</v>
      </c>
      <c r="V79" s="116">
        <v>11.72</v>
      </c>
      <c r="W79">
        <v>0</v>
      </c>
      <c r="X79">
        <v>0</v>
      </c>
      <c r="Y79">
        <v>9.61</v>
      </c>
      <c r="Z79">
        <v>2.11</v>
      </c>
      <c r="AA79">
        <v>-73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48.03</v>
      </c>
      <c r="L80" s="88">
        <v>0</v>
      </c>
      <c r="M80" s="116">
        <v>0.86</v>
      </c>
      <c r="N80" s="115">
        <v>0</v>
      </c>
      <c r="O80" s="88">
        <v>0</v>
      </c>
      <c r="P80" s="88">
        <v>-32</v>
      </c>
      <c r="Q80" s="88">
        <v>0</v>
      </c>
      <c r="R80" s="88">
        <v>0</v>
      </c>
      <c r="S80" s="116">
        <v>0</v>
      </c>
      <c r="U80" s="115">
        <v>-32</v>
      </c>
      <c r="V80" s="116">
        <v>48.89</v>
      </c>
      <c r="W80">
        <v>0</v>
      </c>
      <c r="X80">
        <v>0</v>
      </c>
      <c r="Y80">
        <v>48.03</v>
      </c>
      <c r="Z80">
        <v>0.86</v>
      </c>
      <c r="AA80">
        <v>-32</v>
      </c>
    </row>
    <row r="81" spans="7:27">
      <c r="G81" t="s">
        <v>123</v>
      </c>
      <c r="H81" s="115">
        <v>16.329999999999998</v>
      </c>
      <c r="I81" s="88">
        <v>0</v>
      </c>
      <c r="J81" s="88">
        <v>0</v>
      </c>
      <c r="K81" s="88">
        <v>67.23</v>
      </c>
      <c r="L81" s="88">
        <v>0</v>
      </c>
      <c r="M81" s="116">
        <v>1.92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85.48</v>
      </c>
      <c r="W81">
        <v>16.329999999999998</v>
      </c>
      <c r="X81">
        <v>0</v>
      </c>
      <c r="Y81">
        <v>67.23</v>
      </c>
      <c r="Z81">
        <v>1.92</v>
      </c>
      <c r="AA81">
        <v>0</v>
      </c>
    </row>
    <row r="82" spans="7:27">
      <c r="G82" t="s">
        <v>124</v>
      </c>
      <c r="H82" s="115">
        <v>8.64</v>
      </c>
      <c r="I82" s="88">
        <v>0</v>
      </c>
      <c r="J82" s="88">
        <v>0</v>
      </c>
      <c r="K82" s="88">
        <v>48.03</v>
      </c>
      <c r="L82" s="88">
        <v>0</v>
      </c>
      <c r="M82" s="116">
        <v>1.82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58.49</v>
      </c>
      <c r="W82">
        <v>8.64</v>
      </c>
      <c r="X82">
        <v>0</v>
      </c>
      <c r="Y82">
        <v>48.03</v>
      </c>
      <c r="Z82">
        <v>1.82</v>
      </c>
      <c r="AA82">
        <v>0</v>
      </c>
    </row>
    <row r="83" spans="7:27">
      <c r="G83" t="s">
        <v>125</v>
      </c>
      <c r="H83" s="115">
        <v>52.82</v>
      </c>
      <c r="I83" s="88">
        <v>0</v>
      </c>
      <c r="J83" s="88">
        <v>0</v>
      </c>
      <c r="K83" s="88">
        <v>48.03</v>
      </c>
      <c r="L83" s="88">
        <v>0</v>
      </c>
      <c r="M83" s="116">
        <v>3.46</v>
      </c>
      <c r="N83" s="115">
        <v>0</v>
      </c>
      <c r="O83" s="88">
        <v>-1</v>
      </c>
      <c r="P83" s="88">
        <v>0</v>
      </c>
      <c r="Q83" s="88">
        <v>0</v>
      </c>
      <c r="R83" s="88">
        <v>0</v>
      </c>
      <c r="S83" s="116">
        <v>0</v>
      </c>
      <c r="U83" s="115">
        <v>-1</v>
      </c>
      <c r="V83" s="116">
        <v>104.31</v>
      </c>
      <c r="W83">
        <v>52.82</v>
      </c>
      <c r="X83">
        <v>-1</v>
      </c>
      <c r="Y83">
        <v>48.03</v>
      </c>
      <c r="Z83">
        <v>3.46</v>
      </c>
      <c r="AA83">
        <v>0</v>
      </c>
    </row>
    <row r="84" spans="7:27">
      <c r="G84" t="s">
        <v>126</v>
      </c>
      <c r="H84" s="115">
        <v>52.82</v>
      </c>
      <c r="I84" s="88">
        <v>0</v>
      </c>
      <c r="J84" s="88">
        <v>0</v>
      </c>
      <c r="K84" s="88">
        <v>9.61</v>
      </c>
      <c r="L84" s="88">
        <v>0</v>
      </c>
      <c r="M84" s="116">
        <v>3.94</v>
      </c>
      <c r="N84" s="115">
        <v>0</v>
      </c>
      <c r="O84" s="88">
        <v>-11</v>
      </c>
      <c r="P84" s="88">
        <v>0</v>
      </c>
      <c r="Q84" s="88">
        <v>0</v>
      </c>
      <c r="R84" s="88">
        <v>0</v>
      </c>
      <c r="S84" s="116">
        <v>0</v>
      </c>
      <c r="U84" s="115">
        <v>-11</v>
      </c>
      <c r="V84" s="116">
        <v>66.37</v>
      </c>
      <c r="W84">
        <v>52.82</v>
      </c>
      <c r="X84">
        <v>-11</v>
      </c>
      <c r="Y84">
        <v>9.61</v>
      </c>
      <c r="Z84">
        <v>3.94</v>
      </c>
      <c r="AA84">
        <v>0</v>
      </c>
    </row>
    <row r="85" spans="7:27">
      <c r="G85" t="s">
        <v>127</v>
      </c>
      <c r="H85" s="115">
        <v>51.86</v>
      </c>
      <c r="I85" s="88">
        <v>0</v>
      </c>
      <c r="J85" s="88">
        <v>0</v>
      </c>
      <c r="K85" s="88">
        <v>48.03</v>
      </c>
      <c r="L85" s="88">
        <v>0</v>
      </c>
      <c r="M85" s="116">
        <v>2.4</v>
      </c>
      <c r="N85" s="115">
        <v>0</v>
      </c>
      <c r="O85" s="88">
        <v>-16</v>
      </c>
      <c r="P85" s="88">
        <v>0</v>
      </c>
      <c r="Q85" s="88">
        <v>0</v>
      </c>
      <c r="R85" s="88">
        <v>0</v>
      </c>
      <c r="S85" s="116">
        <v>0</v>
      </c>
      <c r="U85" s="115">
        <v>-16</v>
      </c>
      <c r="V85" s="116">
        <v>102.29</v>
      </c>
      <c r="W85">
        <v>51.86</v>
      </c>
      <c r="X85">
        <v>-16</v>
      </c>
      <c r="Y85">
        <v>48.03</v>
      </c>
      <c r="Z85">
        <v>2.4</v>
      </c>
      <c r="AA85">
        <v>0</v>
      </c>
    </row>
    <row r="86" spans="7:27">
      <c r="G86" t="s">
        <v>128</v>
      </c>
      <c r="H86" s="115">
        <v>25.93</v>
      </c>
      <c r="I86" s="88">
        <v>0</v>
      </c>
      <c r="J86" s="88">
        <v>0</v>
      </c>
      <c r="K86" s="88">
        <v>62.44</v>
      </c>
      <c r="L86" s="88">
        <v>0</v>
      </c>
      <c r="M86" s="116">
        <v>0.86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89.23</v>
      </c>
      <c r="W86">
        <v>25.93</v>
      </c>
      <c r="X86">
        <v>0</v>
      </c>
      <c r="Y86">
        <v>62.44</v>
      </c>
      <c r="Z86">
        <v>0.86</v>
      </c>
      <c r="AA86">
        <v>0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28.82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28.82</v>
      </c>
      <c r="W87">
        <v>0</v>
      </c>
      <c r="X87">
        <v>0</v>
      </c>
      <c r="Y87">
        <v>28.82</v>
      </c>
      <c r="Z87">
        <v>0</v>
      </c>
      <c r="AA87">
        <v>0</v>
      </c>
    </row>
    <row r="88" spans="7:27">
      <c r="G88" t="s">
        <v>130</v>
      </c>
      <c r="H88" s="115">
        <v>18.25</v>
      </c>
      <c r="I88" s="88">
        <v>0</v>
      </c>
      <c r="J88" s="88">
        <v>0</v>
      </c>
      <c r="K88" s="88">
        <v>48.03</v>
      </c>
      <c r="L88" s="88">
        <v>0</v>
      </c>
      <c r="M88" s="116">
        <v>1.44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67.72</v>
      </c>
      <c r="W88">
        <v>18.25</v>
      </c>
      <c r="X88">
        <v>0</v>
      </c>
      <c r="Y88">
        <v>48.03</v>
      </c>
      <c r="Z88">
        <v>1.44</v>
      </c>
      <c r="AA88">
        <v>0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4.8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4.8</v>
      </c>
      <c r="W89">
        <v>0</v>
      </c>
      <c r="X89">
        <v>0</v>
      </c>
      <c r="Y89">
        <v>4.8</v>
      </c>
      <c r="Z89">
        <v>0</v>
      </c>
      <c r="AA89">
        <v>0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33.619999999999997</v>
      </c>
      <c r="L90" s="88">
        <v>0</v>
      </c>
      <c r="M90" s="116">
        <v>1.92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35.54</v>
      </c>
      <c r="W90">
        <v>0</v>
      </c>
      <c r="X90">
        <v>0</v>
      </c>
      <c r="Y90">
        <v>33.619999999999997</v>
      </c>
      <c r="Z90">
        <v>1.92</v>
      </c>
      <c r="AA90">
        <v>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52.83</v>
      </c>
      <c r="L91" s="88">
        <v>0</v>
      </c>
      <c r="M91" s="116">
        <v>0.86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53.69</v>
      </c>
      <c r="W91">
        <v>0</v>
      </c>
      <c r="X91">
        <v>0</v>
      </c>
      <c r="Y91">
        <v>52.83</v>
      </c>
      <c r="Z91">
        <v>0.86</v>
      </c>
      <c r="AA91">
        <v>0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28.82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28.82</v>
      </c>
      <c r="W92">
        <v>0</v>
      </c>
      <c r="X92">
        <v>0</v>
      </c>
      <c r="Y92">
        <v>28.82</v>
      </c>
      <c r="Z92">
        <v>0</v>
      </c>
      <c r="AA92">
        <v>0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28.82</v>
      </c>
      <c r="L93" s="88">
        <v>0</v>
      </c>
      <c r="M93" s="116">
        <v>2.11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30.93</v>
      </c>
      <c r="W93">
        <v>0</v>
      </c>
      <c r="X93">
        <v>0</v>
      </c>
      <c r="Y93">
        <v>28.82</v>
      </c>
      <c r="Z93">
        <v>2.11</v>
      </c>
      <c r="AA93">
        <v>0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4.8</v>
      </c>
      <c r="L94" s="88">
        <v>0</v>
      </c>
      <c r="M94" s="116">
        <v>1.92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6.72</v>
      </c>
      <c r="W94">
        <v>0</v>
      </c>
      <c r="X94">
        <v>0</v>
      </c>
      <c r="Y94">
        <v>4.8</v>
      </c>
      <c r="Z94">
        <v>1.92</v>
      </c>
      <c r="AA94">
        <v>0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24.01</v>
      </c>
      <c r="L95" s="88">
        <v>0</v>
      </c>
      <c r="M95" s="116">
        <v>1.44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25.45</v>
      </c>
      <c r="W95">
        <v>0</v>
      </c>
      <c r="X95">
        <v>0</v>
      </c>
      <c r="Y95">
        <v>24.01</v>
      </c>
      <c r="Z95">
        <v>1.44</v>
      </c>
      <c r="AA95">
        <v>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38.42</v>
      </c>
      <c r="L96" s="88">
        <v>0</v>
      </c>
      <c r="M96" s="116">
        <v>2.4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40.82</v>
      </c>
      <c r="W96">
        <v>0</v>
      </c>
      <c r="X96">
        <v>0</v>
      </c>
      <c r="Y96">
        <v>38.42</v>
      </c>
      <c r="Z96">
        <v>2.4</v>
      </c>
      <c r="AA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4.8</v>
      </c>
      <c r="L97" s="88">
        <v>0</v>
      </c>
      <c r="M97" s="116">
        <v>3.46</v>
      </c>
      <c r="N97" s="115">
        <v>0</v>
      </c>
      <c r="O97" s="88">
        <v>-16</v>
      </c>
      <c r="P97" s="88">
        <v>0</v>
      </c>
      <c r="Q97" s="88">
        <v>0</v>
      </c>
      <c r="R97" s="88">
        <v>0</v>
      </c>
      <c r="S97" s="116">
        <v>0</v>
      </c>
      <c r="U97" s="115">
        <v>-16</v>
      </c>
      <c r="V97" s="116">
        <v>8.26</v>
      </c>
      <c r="W97">
        <v>0</v>
      </c>
      <c r="X97">
        <v>-16</v>
      </c>
      <c r="Y97">
        <v>4.8</v>
      </c>
      <c r="Z97">
        <v>3.46</v>
      </c>
      <c r="AA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4.8</v>
      </c>
      <c r="L98" s="88">
        <v>0</v>
      </c>
      <c r="M98" s="116">
        <v>0</v>
      </c>
      <c r="N98" s="115">
        <v>0</v>
      </c>
      <c r="O98" s="88">
        <v>-36</v>
      </c>
      <c r="P98" s="88">
        <v>0</v>
      </c>
      <c r="Q98" s="88">
        <v>0</v>
      </c>
      <c r="R98" s="88">
        <v>0</v>
      </c>
      <c r="S98" s="116">
        <v>0</v>
      </c>
      <c r="U98" s="115">
        <v>-36</v>
      </c>
      <c r="V98" s="116">
        <v>4.8</v>
      </c>
      <c r="W98">
        <v>0</v>
      </c>
      <c r="X98">
        <v>-36</v>
      </c>
      <c r="Y98">
        <v>4.8</v>
      </c>
      <c r="Z98">
        <v>0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1.1065099999999997</v>
      </c>
      <c r="I99" s="111">
        <f t="shared" ref="I99:BQ99" si="1">SUM(I3:I98)/4000</f>
        <v>0</v>
      </c>
      <c r="J99" s="111">
        <f t="shared" si="1"/>
        <v>0.46752500000000002</v>
      </c>
      <c r="K99" s="111">
        <f t="shared" si="1"/>
        <v>0.19691249999999996</v>
      </c>
      <c r="L99" s="111">
        <f t="shared" si="1"/>
        <v>0</v>
      </c>
      <c r="M99" s="111">
        <f t="shared" si="1"/>
        <v>3.9132500000000014E-2</v>
      </c>
      <c r="N99" s="110">
        <f t="shared" si="1"/>
        <v>-0.2185</v>
      </c>
      <c r="O99" s="111">
        <f t="shared" si="1"/>
        <v>-1.9100874999999999</v>
      </c>
      <c r="P99" s="111">
        <f t="shared" si="1"/>
        <v>-1.5309725000000001</v>
      </c>
      <c r="Q99" s="111">
        <f t="shared" si="1"/>
        <v>-0.32</v>
      </c>
      <c r="R99" s="111">
        <f t="shared" si="1"/>
        <v>0</v>
      </c>
      <c r="S99" s="112">
        <f t="shared" si="1"/>
        <v>0</v>
      </c>
      <c r="U99" s="110">
        <f t="shared" si="1"/>
        <v>-3.9795599999999998</v>
      </c>
      <c r="V99" s="112">
        <f t="shared" si="1"/>
        <v>1.8100799999999997</v>
      </c>
      <c r="W99">
        <f t="shared" si="1"/>
        <v>0.88800999999999997</v>
      </c>
      <c r="X99">
        <f t="shared" si="1"/>
        <v>-1.9100874999999999</v>
      </c>
      <c r="Y99">
        <f t="shared" si="1"/>
        <v>-0.12308749999999999</v>
      </c>
      <c r="Z99">
        <f t="shared" si="1"/>
        <v>3.9132500000000014E-2</v>
      </c>
      <c r="AA99">
        <f t="shared" si="1"/>
        <v>-1.0634475000000003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1" ht="15" customHeight="1">
      <c r="A1" s="211" t="s">
        <v>229</v>
      </c>
      <c r="B1" s="211"/>
      <c r="C1" s="211"/>
      <c r="D1" s="211"/>
      <c r="E1" s="109"/>
      <c r="F1" s="109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W1" t="s">
        <v>470</v>
      </c>
      <c r="X1" t="s">
        <v>471</v>
      </c>
      <c r="Y1" t="s">
        <v>471</v>
      </c>
      <c r="Z1" t="s">
        <v>470</v>
      </c>
      <c r="AA1" t="s">
        <v>470</v>
      </c>
      <c r="AB1" t="s">
        <v>470</v>
      </c>
      <c r="AC1" t="s">
        <v>472</v>
      </c>
      <c r="AD1" t="s">
        <v>470</v>
      </c>
      <c r="AE1" t="s">
        <v>473</v>
      </c>
      <c r="AF1" t="s">
        <v>474</v>
      </c>
      <c r="AG1" t="s">
        <v>475</v>
      </c>
      <c r="AH1" t="s">
        <v>476</v>
      </c>
      <c r="AI1" t="s">
        <v>471</v>
      </c>
      <c r="AJ1" t="s">
        <v>470</v>
      </c>
      <c r="AK1" t="s">
        <v>470</v>
      </c>
      <c r="AL1" t="s">
        <v>470</v>
      </c>
      <c r="AM1" t="s">
        <v>471</v>
      </c>
      <c r="AN1" t="s">
        <v>474</v>
      </c>
      <c r="AO1" t="s">
        <v>477</v>
      </c>
      <c r="AP1" t="s">
        <v>471</v>
      </c>
      <c r="AQ1" t="s">
        <v>478</v>
      </c>
      <c r="AR1" t="s">
        <v>479</v>
      </c>
      <c r="AS1" t="s">
        <v>470</v>
      </c>
      <c r="AT1" t="s">
        <v>150</v>
      </c>
      <c r="AU1" t="s">
        <v>150</v>
      </c>
      <c r="AV1" t="s">
        <v>149</v>
      </c>
      <c r="AW1" t="s">
        <v>150</v>
      </c>
      <c r="AX1" t="s">
        <v>150</v>
      </c>
      <c r="AY1" t="s">
        <v>150</v>
      </c>
      <c r="AZ1" t="s">
        <v>149</v>
      </c>
      <c r="BA1" t="s">
        <v>150</v>
      </c>
      <c r="BB1" t="s">
        <v>150</v>
      </c>
      <c r="BC1" t="s">
        <v>150</v>
      </c>
      <c r="BD1" t="s">
        <v>149</v>
      </c>
      <c r="BE1" t="s">
        <v>150</v>
      </c>
      <c r="BF1" t="s">
        <v>150</v>
      </c>
      <c r="BG1" t="s">
        <v>150</v>
      </c>
      <c r="BH1" t="s">
        <v>149</v>
      </c>
      <c r="BI1" t="s">
        <v>490</v>
      </c>
    </row>
    <row r="2" spans="1:61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44593</v>
      </c>
      <c r="W2" s="30" t="s">
        <v>240</v>
      </c>
      <c r="X2" t="s">
        <v>242</v>
      </c>
      <c r="Y2" t="s">
        <v>299</v>
      </c>
      <c r="Z2" t="s">
        <v>283</v>
      </c>
      <c r="AA2" t="s">
        <v>281</v>
      </c>
      <c r="AB2" t="s">
        <v>282</v>
      </c>
      <c r="AC2" t="s">
        <v>331</v>
      </c>
      <c r="AD2" t="s">
        <v>232</v>
      </c>
      <c r="AE2" t="s">
        <v>149</v>
      </c>
      <c r="AF2" t="s">
        <v>149</v>
      </c>
      <c r="AG2" t="s">
        <v>246</v>
      </c>
      <c r="AH2" t="s">
        <v>255</v>
      </c>
      <c r="AI2" t="s">
        <v>252</v>
      </c>
      <c r="AJ2" t="s">
        <v>268</v>
      </c>
      <c r="AK2" t="s">
        <v>270</v>
      </c>
      <c r="AL2" t="s">
        <v>237</v>
      </c>
      <c r="AM2" t="s">
        <v>298</v>
      </c>
      <c r="AN2" t="s">
        <v>152</v>
      </c>
      <c r="AO2" t="s">
        <v>152</v>
      </c>
      <c r="AP2" t="s">
        <v>391</v>
      </c>
      <c r="AQ2" t="s">
        <v>153</v>
      </c>
      <c r="AR2" t="s">
        <v>153</v>
      </c>
      <c r="AS2" t="s">
        <v>269</v>
      </c>
      <c r="AT2" t="s">
        <v>480</v>
      </c>
      <c r="AU2" t="s">
        <v>481</v>
      </c>
      <c r="AV2" t="s">
        <v>482</v>
      </c>
      <c r="AW2" t="s">
        <v>483</v>
      </c>
      <c r="AX2" t="s">
        <v>484</v>
      </c>
      <c r="AY2" t="s">
        <v>485</v>
      </c>
      <c r="AZ2" t="s">
        <v>486</v>
      </c>
      <c r="BA2" t="s">
        <v>476</v>
      </c>
      <c r="BB2" t="s">
        <v>487</v>
      </c>
      <c r="BC2" t="s">
        <v>487</v>
      </c>
      <c r="BD2" t="s">
        <v>487</v>
      </c>
      <c r="BE2" t="s">
        <v>487</v>
      </c>
      <c r="BF2" t="s">
        <v>488</v>
      </c>
      <c r="BG2" t="s">
        <v>489</v>
      </c>
      <c r="BH2" t="s">
        <v>489</v>
      </c>
      <c r="BI2" t="s">
        <v>149</v>
      </c>
    </row>
    <row r="3" spans="1:61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28.68</v>
      </c>
      <c r="I3" s="95">
        <v>0.7</v>
      </c>
      <c r="J3" s="95">
        <v>1.75</v>
      </c>
      <c r="K3" s="95">
        <v>0</v>
      </c>
      <c r="L3" s="95">
        <v>0</v>
      </c>
      <c r="M3" s="114">
        <v>0</v>
      </c>
      <c r="N3" s="113">
        <v>153.12</v>
      </c>
      <c r="O3" s="95">
        <v>257.74</v>
      </c>
      <c r="P3" s="95">
        <v>0</v>
      </c>
      <c r="Q3" s="95">
        <v>0</v>
      </c>
      <c r="R3" s="95">
        <v>0</v>
      </c>
      <c r="S3" s="114">
        <v>0</v>
      </c>
      <c r="W3">
        <v>0.44</v>
      </c>
      <c r="X3">
        <v>0.77</v>
      </c>
      <c r="Y3">
        <v>0.28999999999999998</v>
      </c>
      <c r="Z3">
        <v>0.35</v>
      </c>
      <c r="AA3">
        <v>0.46</v>
      </c>
      <c r="AB3">
        <v>0.92</v>
      </c>
      <c r="AC3">
        <v>0.38</v>
      </c>
      <c r="AD3">
        <v>0.41</v>
      </c>
      <c r="AE3">
        <v>0</v>
      </c>
      <c r="AF3">
        <v>0</v>
      </c>
      <c r="AG3">
        <v>20.170000000000002</v>
      </c>
      <c r="AH3">
        <v>0</v>
      </c>
      <c r="AI3">
        <v>0.43</v>
      </c>
      <c r="AJ3">
        <v>0.74</v>
      </c>
      <c r="AK3">
        <v>0.46</v>
      </c>
      <c r="AL3">
        <v>0.36</v>
      </c>
      <c r="AM3">
        <v>0.43</v>
      </c>
      <c r="AN3">
        <v>0</v>
      </c>
      <c r="AO3">
        <v>0</v>
      </c>
      <c r="AP3">
        <v>2.88</v>
      </c>
      <c r="AQ3">
        <v>0</v>
      </c>
      <c r="AR3">
        <v>1.39</v>
      </c>
      <c r="AS3">
        <v>0.25</v>
      </c>
      <c r="AT3">
        <v>4.3</v>
      </c>
      <c r="AU3">
        <v>1.94</v>
      </c>
      <c r="AV3">
        <v>0</v>
      </c>
      <c r="AW3">
        <v>50</v>
      </c>
      <c r="AX3">
        <v>1.61</v>
      </c>
      <c r="AY3">
        <v>4.7300000000000004</v>
      </c>
      <c r="AZ3">
        <v>0</v>
      </c>
      <c r="BA3">
        <v>30</v>
      </c>
      <c r="BB3">
        <v>35</v>
      </c>
      <c r="BC3">
        <v>0</v>
      </c>
      <c r="BD3">
        <v>45</v>
      </c>
      <c r="BE3">
        <v>15</v>
      </c>
      <c r="BF3">
        <v>0</v>
      </c>
      <c r="BG3">
        <v>115.16</v>
      </c>
      <c r="BH3">
        <v>108.12</v>
      </c>
      <c r="BI3">
        <v>0</v>
      </c>
    </row>
    <row r="4" spans="1:61">
      <c r="A4" t="s">
        <v>240</v>
      </c>
      <c r="B4" t="s">
        <v>232</v>
      </c>
      <c r="C4" t="s">
        <v>234</v>
      </c>
      <c r="G4" t="s">
        <v>46</v>
      </c>
      <c r="H4" s="115">
        <v>28.68</v>
      </c>
      <c r="I4" s="88">
        <v>0.7</v>
      </c>
      <c r="J4" s="88">
        <v>1.75</v>
      </c>
      <c r="K4" s="88">
        <v>0</v>
      </c>
      <c r="L4" s="88">
        <v>0</v>
      </c>
      <c r="M4" s="116">
        <v>0</v>
      </c>
      <c r="N4" s="115">
        <v>153.12</v>
      </c>
      <c r="O4" s="88">
        <v>257.74</v>
      </c>
      <c r="P4" s="88">
        <v>0</v>
      </c>
      <c r="Q4" s="88">
        <v>0</v>
      </c>
      <c r="R4" s="88">
        <v>0</v>
      </c>
      <c r="S4" s="116">
        <v>0</v>
      </c>
      <c r="W4">
        <v>0.44</v>
      </c>
      <c r="X4">
        <v>0.77</v>
      </c>
      <c r="Y4">
        <v>0.28999999999999998</v>
      </c>
      <c r="Z4">
        <v>0.35</v>
      </c>
      <c r="AA4">
        <v>0.46</v>
      </c>
      <c r="AB4">
        <v>0.92</v>
      </c>
      <c r="AC4">
        <v>0.38</v>
      </c>
      <c r="AD4">
        <v>0.41</v>
      </c>
      <c r="AE4">
        <v>0</v>
      </c>
      <c r="AF4">
        <v>0</v>
      </c>
      <c r="AG4">
        <v>20.170000000000002</v>
      </c>
      <c r="AH4">
        <v>0</v>
      </c>
      <c r="AI4">
        <v>0.43</v>
      </c>
      <c r="AJ4">
        <v>0.74</v>
      </c>
      <c r="AK4">
        <v>0.46</v>
      </c>
      <c r="AL4">
        <v>0.36</v>
      </c>
      <c r="AM4">
        <v>0.43</v>
      </c>
      <c r="AN4">
        <v>0</v>
      </c>
      <c r="AO4">
        <v>0</v>
      </c>
      <c r="AP4">
        <v>2.88</v>
      </c>
      <c r="AQ4">
        <v>0</v>
      </c>
      <c r="AR4">
        <v>1.39</v>
      </c>
      <c r="AS4">
        <v>0.25</v>
      </c>
      <c r="AT4">
        <v>4.3</v>
      </c>
      <c r="AU4">
        <v>1.94</v>
      </c>
      <c r="AV4">
        <v>0</v>
      </c>
      <c r="AW4">
        <v>50</v>
      </c>
      <c r="AX4">
        <v>1.61</v>
      </c>
      <c r="AY4">
        <v>4.7300000000000004</v>
      </c>
      <c r="AZ4">
        <v>0</v>
      </c>
      <c r="BA4">
        <v>30</v>
      </c>
      <c r="BB4">
        <v>35</v>
      </c>
      <c r="BC4">
        <v>0</v>
      </c>
      <c r="BD4">
        <v>45</v>
      </c>
      <c r="BE4">
        <v>15</v>
      </c>
      <c r="BF4">
        <v>0</v>
      </c>
      <c r="BG4">
        <v>115.16</v>
      </c>
      <c r="BH4">
        <v>108.12</v>
      </c>
      <c r="BI4">
        <v>0</v>
      </c>
    </row>
    <row r="5" spans="1:61">
      <c r="A5" t="s">
        <v>241</v>
      </c>
      <c r="B5" t="s">
        <v>233</v>
      </c>
      <c r="C5" t="s">
        <v>235</v>
      </c>
      <c r="G5" t="s">
        <v>47</v>
      </c>
      <c r="H5" s="115">
        <v>28.68</v>
      </c>
      <c r="I5" s="88">
        <v>0.7</v>
      </c>
      <c r="J5" s="88">
        <v>1.75</v>
      </c>
      <c r="K5" s="88">
        <v>0</v>
      </c>
      <c r="L5" s="88">
        <v>0</v>
      </c>
      <c r="M5" s="116">
        <v>0</v>
      </c>
      <c r="N5" s="115">
        <v>153.12</v>
      </c>
      <c r="O5" s="88">
        <v>257.74</v>
      </c>
      <c r="P5" s="88">
        <v>0</v>
      </c>
      <c r="Q5" s="88">
        <v>0</v>
      </c>
      <c r="R5" s="88">
        <v>0</v>
      </c>
      <c r="S5" s="116">
        <v>0</v>
      </c>
      <c r="W5">
        <v>0.44</v>
      </c>
      <c r="X5">
        <v>0.77</v>
      </c>
      <c r="Y5">
        <v>0.28999999999999998</v>
      </c>
      <c r="Z5">
        <v>0.35</v>
      </c>
      <c r="AA5">
        <v>0.46</v>
      </c>
      <c r="AB5">
        <v>0.92</v>
      </c>
      <c r="AC5">
        <v>0.38</v>
      </c>
      <c r="AD5">
        <v>0.41</v>
      </c>
      <c r="AE5">
        <v>0</v>
      </c>
      <c r="AF5">
        <v>0</v>
      </c>
      <c r="AG5">
        <v>20.170000000000002</v>
      </c>
      <c r="AH5">
        <v>0</v>
      </c>
      <c r="AI5">
        <v>0.43</v>
      </c>
      <c r="AJ5">
        <v>0.74</v>
      </c>
      <c r="AK5">
        <v>0.46</v>
      </c>
      <c r="AL5">
        <v>0.36</v>
      </c>
      <c r="AM5">
        <v>0.43</v>
      </c>
      <c r="AN5">
        <v>0</v>
      </c>
      <c r="AO5">
        <v>0</v>
      </c>
      <c r="AP5">
        <v>2.88</v>
      </c>
      <c r="AQ5">
        <v>0</v>
      </c>
      <c r="AR5">
        <v>1.39</v>
      </c>
      <c r="AS5">
        <v>0.25</v>
      </c>
      <c r="AT5">
        <v>4.3</v>
      </c>
      <c r="AU5">
        <v>1.94</v>
      </c>
      <c r="AV5">
        <v>0</v>
      </c>
      <c r="AW5">
        <v>50</v>
      </c>
      <c r="AX5">
        <v>1.61</v>
      </c>
      <c r="AY5">
        <v>4.7300000000000004</v>
      </c>
      <c r="AZ5">
        <v>0</v>
      </c>
      <c r="BA5">
        <v>30</v>
      </c>
      <c r="BB5">
        <v>35</v>
      </c>
      <c r="BC5">
        <v>0</v>
      </c>
      <c r="BD5">
        <v>45</v>
      </c>
      <c r="BE5">
        <v>15</v>
      </c>
      <c r="BF5">
        <v>0</v>
      </c>
      <c r="BG5">
        <v>115.16</v>
      </c>
      <c r="BH5">
        <v>108.12</v>
      </c>
      <c r="BI5">
        <v>0</v>
      </c>
    </row>
    <row r="6" spans="1:61">
      <c r="A6" t="s">
        <v>242</v>
      </c>
      <c r="B6" t="s">
        <v>264</v>
      </c>
      <c r="C6" t="s">
        <v>236</v>
      </c>
      <c r="G6" t="s">
        <v>48</v>
      </c>
      <c r="H6" s="115">
        <v>28.68</v>
      </c>
      <c r="I6" s="88">
        <v>0.7</v>
      </c>
      <c r="J6" s="88">
        <v>1.75</v>
      </c>
      <c r="K6" s="88">
        <v>0</v>
      </c>
      <c r="L6" s="88">
        <v>0</v>
      </c>
      <c r="M6" s="116">
        <v>0</v>
      </c>
      <c r="N6" s="115">
        <v>153.12</v>
      </c>
      <c r="O6" s="88">
        <v>257.74</v>
      </c>
      <c r="P6" s="88">
        <v>0</v>
      </c>
      <c r="Q6" s="88">
        <v>0</v>
      </c>
      <c r="R6" s="88">
        <v>0</v>
      </c>
      <c r="S6" s="116">
        <v>0</v>
      </c>
      <c r="W6">
        <v>0.44</v>
      </c>
      <c r="X6">
        <v>0.77</v>
      </c>
      <c r="Y6">
        <v>0.28999999999999998</v>
      </c>
      <c r="Z6">
        <v>0.35</v>
      </c>
      <c r="AA6">
        <v>0.46</v>
      </c>
      <c r="AB6">
        <v>0.92</v>
      </c>
      <c r="AC6">
        <v>0.38</v>
      </c>
      <c r="AD6">
        <v>0.41</v>
      </c>
      <c r="AE6">
        <v>0</v>
      </c>
      <c r="AF6">
        <v>0</v>
      </c>
      <c r="AG6">
        <v>20.170000000000002</v>
      </c>
      <c r="AH6">
        <v>0</v>
      </c>
      <c r="AI6">
        <v>0.43</v>
      </c>
      <c r="AJ6">
        <v>0.74</v>
      </c>
      <c r="AK6">
        <v>0.46</v>
      </c>
      <c r="AL6">
        <v>0.36</v>
      </c>
      <c r="AM6">
        <v>0.43</v>
      </c>
      <c r="AN6">
        <v>0</v>
      </c>
      <c r="AO6">
        <v>0</v>
      </c>
      <c r="AP6">
        <v>2.88</v>
      </c>
      <c r="AQ6">
        <v>0</v>
      </c>
      <c r="AR6">
        <v>1.39</v>
      </c>
      <c r="AS6">
        <v>0.25</v>
      </c>
      <c r="AT6">
        <v>4.3</v>
      </c>
      <c r="AU6">
        <v>1.94</v>
      </c>
      <c r="AV6">
        <v>0</v>
      </c>
      <c r="AW6">
        <v>50</v>
      </c>
      <c r="AX6">
        <v>1.61</v>
      </c>
      <c r="AY6">
        <v>4.7300000000000004</v>
      </c>
      <c r="AZ6">
        <v>0</v>
      </c>
      <c r="BA6">
        <v>30</v>
      </c>
      <c r="BB6">
        <v>35</v>
      </c>
      <c r="BC6">
        <v>0</v>
      </c>
      <c r="BD6">
        <v>45</v>
      </c>
      <c r="BE6">
        <v>15</v>
      </c>
      <c r="BF6">
        <v>0</v>
      </c>
      <c r="BG6">
        <v>115.16</v>
      </c>
      <c r="BH6">
        <v>108.12</v>
      </c>
      <c r="BI6">
        <v>0</v>
      </c>
    </row>
    <row r="7" spans="1:61">
      <c r="A7" t="s">
        <v>243</v>
      </c>
      <c r="B7" t="s">
        <v>299</v>
      </c>
      <c r="C7" t="s">
        <v>265</v>
      </c>
      <c r="G7" t="s">
        <v>49</v>
      </c>
      <c r="H7" s="115">
        <v>28.68</v>
      </c>
      <c r="I7" s="88">
        <v>0.7</v>
      </c>
      <c r="J7" s="88">
        <v>1.75</v>
      </c>
      <c r="K7" s="88">
        <v>0</v>
      </c>
      <c r="L7" s="88">
        <v>0</v>
      </c>
      <c r="M7" s="116">
        <v>0</v>
      </c>
      <c r="N7" s="115">
        <v>153.12</v>
      </c>
      <c r="O7" s="88">
        <v>257.74</v>
      </c>
      <c r="P7" s="88">
        <v>0</v>
      </c>
      <c r="Q7" s="88">
        <v>0</v>
      </c>
      <c r="R7" s="88">
        <v>0</v>
      </c>
      <c r="S7" s="116">
        <v>0</v>
      </c>
      <c r="W7">
        <v>0.44</v>
      </c>
      <c r="X7">
        <v>0.77</v>
      </c>
      <c r="Y7">
        <v>0.28999999999999998</v>
      </c>
      <c r="Z7">
        <v>0.35</v>
      </c>
      <c r="AA7">
        <v>0.46</v>
      </c>
      <c r="AB7">
        <v>0.92</v>
      </c>
      <c r="AC7">
        <v>0.38</v>
      </c>
      <c r="AD7">
        <v>0.41</v>
      </c>
      <c r="AE7">
        <v>0</v>
      </c>
      <c r="AF7">
        <v>0</v>
      </c>
      <c r="AG7">
        <v>20.170000000000002</v>
      </c>
      <c r="AH7">
        <v>0</v>
      </c>
      <c r="AI7">
        <v>0.43</v>
      </c>
      <c r="AJ7">
        <v>0.74</v>
      </c>
      <c r="AK7">
        <v>0.46</v>
      </c>
      <c r="AL7">
        <v>0.36</v>
      </c>
      <c r="AM7">
        <v>0.43</v>
      </c>
      <c r="AN7">
        <v>0</v>
      </c>
      <c r="AO7">
        <v>0</v>
      </c>
      <c r="AP7">
        <v>2.88</v>
      </c>
      <c r="AQ7">
        <v>0</v>
      </c>
      <c r="AR7">
        <v>1.39</v>
      </c>
      <c r="AS7">
        <v>0.25</v>
      </c>
      <c r="AT7">
        <v>4.3</v>
      </c>
      <c r="AU7">
        <v>1.94</v>
      </c>
      <c r="AV7">
        <v>0</v>
      </c>
      <c r="AW7">
        <v>50</v>
      </c>
      <c r="AX7">
        <v>1.61</v>
      </c>
      <c r="AY7">
        <v>4.7300000000000004</v>
      </c>
      <c r="AZ7">
        <v>0</v>
      </c>
      <c r="BA7">
        <v>30</v>
      </c>
      <c r="BB7">
        <v>35</v>
      </c>
      <c r="BC7">
        <v>0</v>
      </c>
      <c r="BD7">
        <v>45</v>
      </c>
      <c r="BE7">
        <v>15</v>
      </c>
      <c r="BF7">
        <v>0</v>
      </c>
      <c r="BG7">
        <v>115.16</v>
      </c>
      <c r="BH7">
        <v>108.12</v>
      </c>
      <c r="BI7">
        <v>0</v>
      </c>
    </row>
    <row r="8" spans="1:61">
      <c r="A8" t="s">
        <v>244</v>
      </c>
      <c r="B8" t="s">
        <v>341</v>
      </c>
      <c r="C8" t="s">
        <v>237</v>
      </c>
      <c r="G8" t="s">
        <v>50</v>
      </c>
      <c r="H8" s="115">
        <v>28.68</v>
      </c>
      <c r="I8" s="88">
        <v>0.7</v>
      </c>
      <c r="J8" s="88">
        <v>1.75</v>
      </c>
      <c r="K8" s="88">
        <v>0</v>
      </c>
      <c r="L8" s="88">
        <v>0</v>
      </c>
      <c r="M8" s="116">
        <v>0</v>
      </c>
      <c r="N8" s="115">
        <v>153.12</v>
      </c>
      <c r="O8" s="88">
        <v>257.74</v>
      </c>
      <c r="P8" s="88">
        <v>0</v>
      </c>
      <c r="Q8" s="88">
        <v>0</v>
      </c>
      <c r="R8" s="88">
        <v>0</v>
      </c>
      <c r="S8" s="116">
        <v>0</v>
      </c>
      <c r="W8">
        <v>0.44</v>
      </c>
      <c r="X8">
        <v>0.77</v>
      </c>
      <c r="Y8">
        <v>0.28999999999999998</v>
      </c>
      <c r="Z8">
        <v>0.35</v>
      </c>
      <c r="AA8">
        <v>0.46</v>
      </c>
      <c r="AB8">
        <v>0.92</v>
      </c>
      <c r="AC8">
        <v>0.38</v>
      </c>
      <c r="AD8">
        <v>0.41</v>
      </c>
      <c r="AE8">
        <v>0</v>
      </c>
      <c r="AF8">
        <v>0</v>
      </c>
      <c r="AG8">
        <v>20.170000000000002</v>
      </c>
      <c r="AH8">
        <v>0</v>
      </c>
      <c r="AI8">
        <v>0.43</v>
      </c>
      <c r="AJ8">
        <v>0.74</v>
      </c>
      <c r="AK8">
        <v>0.46</v>
      </c>
      <c r="AL8">
        <v>0.36</v>
      </c>
      <c r="AM8">
        <v>0.43</v>
      </c>
      <c r="AN8">
        <v>0</v>
      </c>
      <c r="AO8">
        <v>0</v>
      </c>
      <c r="AP8">
        <v>2.88</v>
      </c>
      <c r="AQ8">
        <v>0</v>
      </c>
      <c r="AR8">
        <v>1.39</v>
      </c>
      <c r="AS8">
        <v>0.25</v>
      </c>
      <c r="AT8">
        <v>4.3</v>
      </c>
      <c r="AU8">
        <v>1.94</v>
      </c>
      <c r="AV8">
        <v>0</v>
      </c>
      <c r="AW8">
        <v>50</v>
      </c>
      <c r="AX8">
        <v>1.61</v>
      </c>
      <c r="AY8">
        <v>4.7300000000000004</v>
      </c>
      <c r="AZ8">
        <v>0</v>
      </c>
      <c r="BA8">
        <v>30</v>
      </c>
      <c r="BB8">
        <v>35</v>
      </c>
      <c r="BC8">
        <v>0</v>
      </c>
      <c r="BD8">
        <v>45</v>
      </c>
      <c r="BE8">
        <v>15</v>
      </c>
      <c r="BF8">
        <v>0</v>
      </c>
      <c r="BG8">
        <v>115.16</v>
      </c>
      <c r="BH8">
        <v>108.12</v>
      </c>
      <c r="BI8">
        <v>0</v>
      </c>
    </row>
    <row r="9" spans="1:61">
      <c r="A9" t="s">
        <v>245</v>
      </c>
      <c r="B9" t="s">
        <v>361</v>
      </c>
      <c r="C9" t="s">
        <v>238</v>
      </c>
      <c r="G9" t="s">
        <v>51</v>
      </c>
      <c r="H9" s="115">
        <v>28.68</v>
      </c>
      <c r="I9" s="88">
        <v>0.7</v>
      </c>
      <c r="J9" s="88">
        <v>1.75</v>
      </c>
      <c r="K9" s="88">
        <v>0</v>
      </c>
      <c r="L9" s="88">
        <v>0</v>
      </c>
      <c r="M9" s="116">
        <v>0</v>
      </c>
      <c r="N9" s="115">
        <v>153.12</v>
      </c>
      <c r="O9" s="88">
        <v>257.74</v>
      </c>
      <c r="P9" s="88">
        <v>0</v>
      </c>
      <c r="Q9" s="88">
        <v>0</v>
      </c>
      <c r="R9" s="88">
        <v>0</v>
      </c>
      <c r="S9" s="116">
        <v>0</v>
      </c>
      <c r="W9">
        <v>0.44</v>
      </c>
      <c r="X9">
        <v>0.77</v>
      </c>
      <c r="Y9">
        <v>0.28999999999999998</v>
      </c>
      <c r="Z9">
        <v>0.35</v>
      </c>
      <c r="AA9">
        <v>0.46</v>
      </c>
      <c r="AB9">
        <v>0.92</v>
      </c>
      <c r="AC9">
        <v>0.38</v>
      </c>
      <c r="AD9">
        <v>0.41</v>
      </c>
      <c r="AE9">
        <v>0</v>
      </c>
      <c r="AF9">
        <v>0</v>
      </c>
      <c r="AG9">
        <v>20.170000000000002</v>
      </c>
      <c r="AH9">
        <v>0</v>
      </c>
      <c r="AI9">
        <v>0.43</v>
      </c>
      <c r="AJ9">
        <v>0.74</v>
      </c>
      <c r="AK9">
        <v>0.46</v>
      </c>
      <c r="AL9">
        <v>0.36</v>
      </c>
      <c r="AM9">
        <v>0.43</v>
      </c>
      <c r="AN9">
        <v>0</v>
      </c>
      <c r="AO9">
        <v>0</v>
      </c>
      <c r="AP9">
        <v>2.88</v>
      </c>
      <c r="AQ9">
        <v>0</v>
      </c>
      <c r="AR9">
        <v>1.39</v>
      </c>
      <c r="AS9">
        <v>0.25</v>
      </c>
      <c r="AT9">
        <v>4.3</v>
      </c>
      <c r="AU9">
        <v>1.94</v>
      </c>
      <c r="AV9">
        <v>0</v>
      </c>
      <c r="AW9">
        <v>50</v>
      </c>
      <c r="AX9">
        <v>1.61</v>
      </c>
      <c r="AY9">
        <v>4.7300000000000004</v>
      </c>
      <c r="AZ9">
        <v>0</v>
      </c>
      <c r="BA9">
        <v>30</v>
      </c>
      <c r="BB9">
        <v>35</v>
      </c>
      <c r="BC9">
        <v>0</v>
      </c>
      <c r="BD9">
        <v>45</v>
      </c>
      <c r="BE9">
        <v>15</v>
      </c>
      <c r="BF9">
        <v>0</v>
      </c>
      <c r="BG9">
        <v>115.16</v>
      </c>
      <c r="BH9">
        <v>108.12</v>
      </c>
      <c r="BI9">
        <v>0</v>
      </c>
    </row>
    <row r="10" spans="1:61">
      <c r="A10" t="s">
        <v>266</v>
      </c>
      <c r="C10" t="s">
        <v>239</v>
      </c>
      <c r="G10" t="s">
        <v>52</v>
      </c>
      <c r="H10" s="115">
        <v>28.68</v>
      </c>
      <c r="I10" s="88">
        <v>0.7</v>
      </c>
      <c r="J10" s="88">
        <v>1.75</v>
      </c>
      <c r="K10" s="88">
        <v>0</v>
      </c>
      <c r="L10" s="88">
        <v>0</v>
      </c>
      <c r="M10" s="116">
        <v>0</v>
      </c>
      <c r="N10" s="115">
        <v>153.12</v>
      </c>
      <c r="O10" s="88">
        <v>257.74</v>
      </c>
      <c r="P10" s="88">
        <v>0</v>
      </c>
      <c r="Q10" s="88">
        <v>0</v>
      </c>
      <c r="R10" s="88">
        <v>0</v>
      </c>
      <c r="S10" s="116">
        <v>0</v>
      </c>
      <c r="W10">
        <v>0.44</v>
      </c>
      <c r="X10">
        <v>0.77</v>
      </c>
      <c r="Y10">
        <v>0.28999999999999998</v>
      </c>
      <c r="Z10">
        <v>0.35</v>
      </c>
      <c r="AA10">
        <v>0.46</v>
      </c>
      <c r="AB10">
        <v>0.92</v>
      </c>
      <c r="AC10">
        <v>0.38</v>
      </c>
      <c r="AD10">
        <v>0.41</v>
      </c>
      <c r="AE10">
        <v>0</v>
      </c>
      <c r="AF10">
        <v>0</v>
      </c>
      <c r="AG10">
        <v>20.170000000000002</v>
      </c>
      <c r="AH10">
        <v>0</v>
      </c>
      <c r="AI10">
        <v>0.43</v>
      </c>
      <c r="AJ10">
        <v>0.74</v>
      </c>
      <c r="AK10">
        <v>0.46</v>
      </c>
      <c r="AL10">
        <v>0.36</v>
      </c>
      <c r="AM10">
        <v>0.43</v>
      </c>
      <c r="AN10">
        <v>0</v>
      </c>
      <c r="AO10">
        <v>0</v>
      </c>
      <c r="AP10">
        <v>2.88</v>
      </c>
      <c r="AQ10">
        <v>0</v>
      </c>
      <c r="AR10">
        <v>1.39</v>
      </c>
      <c r="AS10">
        <v>0.25</v>
      </c>
      <c r="AT10">
        <v>4.3</v>
      </c>
      <c r="AU10">
        <v>1.94</v>
      </c>
      <c r="AV10">
        <v>0</v>
      </c>
      <c r="AW10">
        <v>50</v>
      </c>
      <c r="AX10">
        <v>1.61</v>
      </c>
      <c r="AY10">
        <v>4.7300000000000004</v>
      </c>
      <c r="AZ10">
        <v>0</v>
      </c>
      <c r="BA10">
        <v>30</v>
      </c>
      <c r="BB10">
        <v>35</v>
      </c>
      <c r="BC10">
        <v>0</v>
      </c>
      <c r="BD10">
        <v>45</v>
      </c>
      <c r="BE10">
        <v>15</v>
      </c>
      <c r="BF10">
        <v>0</v>
      </c>
      <c r="BG10">
        <v>115.16</v>
      </c>
      <c r="BH10">
        <v>108.12</v>
      </c>
      <c r="BI10">
        <v>0</v>
      </c>
    </row>
    <row r="11" spans="1:61">
      <c r="A11" t="s">
        <v>246</v>
      </c>
      <c r="C11" t="s">
        <v>342</v>
      </c>
      <c r="G11" t="s">
        <v>53</v>
      </c>
      <c r="H11" s="115">
        <v>28.68</v>
      </c>
      <c r="I11" s="88">
        <v>0.7</v>
      </c>
      <c r="J11" s="88">
        <v>1.75</v>
      </c>
      <c r="K11" s="88">
        <v>0</v>
      </c>
      <c r="L11" s="88">
        <v>0</v>
      </c>
      <c r="M11" s="116">
        <v>0</v>
      </c>
      <c r="N11" s="115">
        <v>153.12</v>
      </c>
      <c r="O11" s="88">
        <v>257.31</v>
      </c>
      <c r="P11" s="88">
        <v>0</v>
      </c>
      <c r="Q11" s="88">
        <v>0</v>
      </c>
      <c r="R11" s="88">
        <v>0</v>
      </c>
      <c r="S11" s="116">
        <v>0</v>
      </c>
      <c r="W11">
        <v>0.44</v>
      </c>
      <c r="X11">
        <v>0.77</v>
      </c>
      <c r="Y11">
        <v>0.28999999999999998</v>
      </c>
      <c r="Z11">
        <v>0.35</v>
      </c>
      <c r="AA11">
        <v>0.46</v>
      </c>
      <c r="AB11">
        <v>0.92</v>
      </c>
      <c r="AC11">
        <v>0.38</v>
      </c>
      <c r="AD11">
        <v>0.41</v>
      </c>
      <c r="AE11">
        <v>0</v>
      </c>
      <c r="AF11">
        <v>0</v>
      </c>
      <c r="AG11">
        <v>20.170000000000002</v>
      </c>
      <c r="AH11">
        <v>0</v>
      </c>
      <c r="AI11">
        <v>0.43</v>
      </c>
      <c r="AJ11">
        <v>0.74</v>
      </c>
      <c r="AK11">
        <v>0.46</v>
      </c>
      <c r="AL11">
        <v>0.36</v>
      </c>
      <c r="AM11">
        <v>0.43</v>
      </c>
      <c r="AN11">
        <v>0</v>
      </c>
      <c r="AO11">
        <v>0</v>
      </c>
      <c r="AP11">
        <v>2.88</v>
      </c>
      <c r="AQ11">
        <v>0</v>
      </c>
      <c r="AR11">
        <v>1.39</v>
      </c>
      <c r="AS11">
        <v>0.25</v>
      </c>
      <c r="AT11">
        <v>4.3</v>
      </c>
      <c r="AU11">
        <v>1.94</v>
      </c>
      <c r="AV11">
        <v>0</v>
      </c>
      <c r="AW11">
        <v>50</v>
      </c>
      <c r="AX11">
        <v>1.61</v>
      </c>
      <c r="AY11">
        <v>4.3</v>
      </c>
      <c r="AZ11">
        <v>0</v>
      </c>
      <c r="BA11">
        <v>30</v>
      </c>
      <c r="BB11">
        <v>35</v>
      </c>
      <c r="BC11">
        <v>0</v>
      </c>
      <c r="BD11">
        <v>45</v>
      </c>
      <c r="BE11">
        <v>15</v>
      </c>
      <c r="BF11">
        <v>0</v>
      </c>
      <c r="BG11">
        <v>115.16</v>
      </c>
      <c r="BH11">
        <v>108.12</v>
      </c>
      <c r="BI11">
        <v>0</v>
      </c>
    </row>
    <row r="12" spans="1:61">
      <c r="A12" t="s">
        <v>247</v>
      </c>
      <c r="C12" t="s">
        <v>362</v>
      </c>
      <c r="G12" t="s">
        <v>54</v>
      </c>
      <c r="H12" s="115">
        <v>28.68</v>
      </c>
      <c r="I12" s="88">
        <v>0.7</v>
      </c>
      <c r="J12" s="88">
        <v>1.75</v>
      </c>
      <c r="K12" s="88">
        <v>0</v>
      </c>
      <c r="L12" s="88">
        <v>0</v>
      </c>
      <c r="M12" s="116">
        <v>0</v>
      </c>
      <c r="N12" s="115">
        <v>153.12</v>
      </c>
      <c r="O12" s="88">
        <v>257.31</v>
      </c>
      <c r="P12" s="88">
        <v>0</v>
      </c>
      <c r="Q12" s="88">
        <v>0</v>
      </c>
      <c r="R12" s="88">
        <v>0</v>
      </c>
      <c r="S12" s="116">
        <v>0</v>
      </c>
      <c r="W12">
        <v>0.44</v>
      </c>
      <c r="X12">
        <v>0.77</v>
      </c>
      <c r="Y12">
        <v>0.28999999999999998</v>
      </c>
      <c r="Z12">
        <v>0.35</v>
      </c>
      <c r="AA12">
        <v>0.46</v>
      </c>
      <c r="AB12">
        <v>0.92</v>
      </c>
      <c r="AC12">
        <v>0.38</v>
      </c>
      <c r="AD12">
        <v>0.41</v>
      </c>
      <c r="AE12">
        <v>0</v>
      </c>
      <c r="AF12">
        <v>0</v>
      </c>
      <c r="AG12">
        <v>20.170000000000002</v>
      </c>
      <c r="AH12">
        <v>0</v>
      </c>
      <c r="AI12">
        <v>0.43</v>
      </c>
      <c r="AJ12">
        <v>0.74</v>
      </c>
      <c r="AK12">
        <v>0.46</v>
      </c>
      <c r="AL12">
        <v>0.36</v>
      </c>
      <c r="AM12">
        <v>0.43</v>
      </c>
      <c r="AN12">
        <v>0</v>
      </c>
      <c r="AO12">
        <v>0</v>
      </c>
      <c r="AP12">
        <v>2.88</v>
      </c>
      <c r="AQ12">
        <v>0</v>
      </c>
      <c r="AR12">
        <v>1.39</v>
      </c>
      <c r="AS12">
        <v>0.25</v>
      </c>
      <c r="AT12">
        <v>4.3</v>
      </c>
      <c r="AU12">
        <v>1.94</v>
      </c>
      <c r="AV12">
        <v>0</v>
      </c>
      <c r="AW12">
        <v>50</v>
      </c>
      <c r="AX12">
        <v>1.61</v>
      </c>
      <c r="AY12">
        <v>4.3</v>
      </c>
      <c r="AZ12">
        <v>0</v>
      </c>
      <c r="BA12">
        <v>30</v>
      </c>
      <c r="BB12">
        <v>35</v>
      </c>
      <c r="BC12">
        <v>0</v>
      </c>
      <c r="BD12">
        <v>45</v>
      </c>
      <c r="BE12">
        <v>15</v>
      </c>
      <c r="BF12">
        <v>0</v>
      </c>
      <c r="BG12">
        <v>115.16</v>
      </c>
      <c r="BH12">
        <v>108.12</v>
      </c>
      <c r="BI12">
        <v>0</v>
      </c>
    </row>
    <row r="13" spans="1:61">
      <c r="A13" t="s">
        <v>248</v>
      </c>
      <c r="G13" t="s">
        <v>55</v>
      </c>
      <c r="H13" s="115">
        <v>28.68</v>
      </c>
      <c r="I13" s="88">
        <v>0.7</v>
      </c>
      <c r="J13" s="88">
        <v>1.75</v>
      </c>
      <c r="K13" s="88">
        <v>0</v>
      </c>
      <c r="L13" s="88">
        <v>0</v>
      </c>
      <c r="M13" s="116">
        <v>0</v>
      </c>
      <c r="N13" s="115">
        <v>153.12</v>
      </c>
      <c r="O13" s="88">
        <v>257.31</v>
      </c>
      <c r="P13" s="88">
        <v>0</v>
      </c>
      <c r="Q13" s="88">
        <v>0</v>
      </c>
      <c r="R13" s="88">
        <v>0</v>
      </c>
      <c r="S13" s="116">
        <v>0</v>
      </c>
      <c r="W13">
        <v>0.44</v>
      </c>
      <c r="X13">
        <v>0.77</v>
      </c>
      <c r="Y13">
        <v>0.28999999999999998</v>
      </c>
      <c r="Z13">
        <v>0.35</v>
      </c>
      <c r="AA13">
        <v>0.46</v>
      </c>
      <c r="AB13">
        <v>0.92</v>
      </c>
      <c r="AC13">
        <v>0.38</v>
      </c>
      <c r="AD13">
        <v>0.41</v>
      </c>
      <c r="AE13">
        <v>0</v>
      </c>
      <c r="AF13">
        <v>0</v>
      </c>
      <c r="AG13">
        <v>20.170000000000002</v>
      </c>
      <c r="AH13">
        <v>0</v>
      </c>
      <c r="AI13">
        <v>0.43</v>
      </c>
      <c r="AJ13">
        <v>0.74</v>
      </c>
      <c r="AK13">
        <v>0.46</v>
      </c>
      <c r="AL13">
        <v>0.36</v>
      </c>
      <c r="AM13">
        <v>0.43</v>
      </c>
      <c r="AN13">
        <v>0</v>
      </c>
      <c r="AO13">
        <v>0</v>
      </c>
      <c r="AP13">
        <v>2.88</v>
      </c>
      <c r="AQ13">
        <v>0</v>
      </c>
      <c r="AR13">
        <v>1.39</v>
      </c>
      <c r="AS13">
        <v>0.25</v>
      </c>
      <c r="AT13">
        <v>4.3</v>
      </c>
      <c r="AU13">
        <v>1.94</v>
      </c>
      <c r="AV13">
        <v>0</v>
      </c>
      <c r="AW13">
        <v>50</v>
      </c>
      <c r="AX13">
        <v>1.61</v>
      </c>
      <c r="AY13">
        <v>4.3</v>
      </c>
      <c r="AZ13">
        <v>0</v>
      </c>
      <c r="BA13">
        <v>30</v>
      </c>
      <c r="BB13">
        <v>35</v>
      </c>
      <c r="BC13">
        <v>0</v>
      </c>
      <c r="BD13">
        <v>45</v>
      </c>
      <c r="BE13">
        <v>15</v>
      </c>
      <c r="BF13">
        <v>0</v>
      </c>
      <c r="BG13">
        <v>115.16</v>
      </c>
      <c r="BH13">
        <v>108.12</v>
      </c>
      <c r="BI13">
        <v>0</v>
      </c>
    </row>
    <row r="14" spans="1:61">
      <c r="A14" t="s">
        <v>249</v>
      </c>
      <c r="G14" t="s">
        <v>56</v>
      </c>
      <c r="H14" s="115">
        <v>28.68</v>
      </c>
      <c r="I14" s="88">
        <v>0.7</v>
      </c>
      <c r="J14" s="88">
        <v>1.75</v>
      </c>
      <c r="K14" s="88">
        <v>0</v>
      </c>
      <c r="L14" s="88">
        <v>0</v>
      </c>
      <c r="M14" s="116">
        <v>0</v>
      </c>
      <c r="N14" s="115">
        <v>153.12</v>
      </c>
      <c r="O14" s="88">
        <v>257.31</v>
      </c>
      <c r="P14" s="88">
        <v>0</v>
      </c>
      <c r="Q14" s="88">
        <v>0</v>
      </c>
      <c r="R14" s="88">
        <v>0</v>
      </c>
      <c r="S14" s="116">
        <v>0</v>
      </c>
      <c r="W14">
        <v>0.44</v>
      </c>
      <c r="X14">
        <v>0.77</v>
      </c>
      <c r="Y14">
        <v>0.28999999999999998</v>
      </c>
      <c r="Z14">
        <v>0.35</v>
      </c>
      <c r="AA14">
        <v>0.46</v>
      </c>
      <c r="AB14">
        <v>0.92</v>
      </c>
      <c r="AC14">
        <v>0.38</v>
      </c>
      <c r="AD14">
        <v>0.41</v>
      </c>
      <c r="AE14">
        <v>0</v>
      </c>
      <c r="AF14">
        <v>0</v>
      </c>
      <c r="AG14">
        <v>20.170000000000002</v>
      </c>
      <c r="AH14">
        <v>0</v>
      </c>
      <c r="AI14">
        <v>0.43</v>
      </c>
      <c r="AJ14">
        <v>0.74</v>
      </c>
      <c r="AK14">
        <v>0.46</v>
      </c>
      <c r="AL14">
        <v>0.36</v>
      </c>
      <c r="AM14">
        <v>0.43</v>
      </c>
      <c r="AN14">
        <v>0</v>
      </c>
      <c r="AO14">
        <v>0</v>
      </c>
      <c r="AP14">
        <v>2.88</v>
      </c>
      <c r="AQ14">
        <v>0</v>
      </c>
      <c r="AR14">
        <v>1.39</v>
      </c>
      <c r="AS14">
        <v>0.25</v>
      </c>
      <c r="AT14">
        <v>4.3</v>
      </c>
      <c r="AU14">
        <v>1.94</v>
      </c>
      <c r="AV14">
        <v>0</v>
      </c>
      <c r="AW14">
        <v>50</v>
      </c>
      <c r="AX14">
        <v>1.61</v>
      </c>
      <c r="AY14">
        <v>4.3</v>
      </c>
      <c r="AZ14">
        <v>0</v>
      </c>
      <c r="BA14">
        <v>30</v>
      </c>
      <c r="BB14">
        <v>35</v>
      </c>
      <c r="BC14">
        <v>0</v>
      </c>
      <c r="BD14">
        <v>45</v>
      </c>
      <c r="BE14">
        <v>15</v>
      </c>
      <c r="BF14">
        <v>0</v>
      </c>
      <c r="BG14">
        <v>115.16</v>
      </c>
      <c r="BH14">
        <v>108.12</v>
      </c>
      <c r="BI14">
        <v>0</v>
      </c>
    </row>
    <row r="15" spans="1:61">
      <c r="A15" t="s">
        <v>250</v>
      </c>
      <c r="G15" t="s">
        <v>57</v>
      </c>
      <c r="H15" s="115">
        <v>28.68</v>
      </c>
      <c r="I15" s="88">
        <v>0.7</v>
      </c>
      <c r="J15" s="88">
        <v>1.75</v>
      </c>
      <c r="K15" s="88">
        <v>0</v>
      </c>
      <c r="L15" s="88">
        <v>0</v>
      </c>
      <c r="M15" s="116">
        <v>0</v>
      </c>
      <c r="N15" s="115">
        <v>153.12</v>
      </c>
      <c r="O15" s="88">
        <v>257.31</v>
      </c>
      <c r="P15" s="88">
        <v>0</v>
      </c>
      <c r="Q15" s="88">
        <v>0</v>
      </c>
      <c r="R15" s="88">
        <v>0</v>
      </c>
      <c r="S15" s="116">
        <v>0</v>
      </c>
      <c r="W15">
        <v>0.44</v>
      </c>
      <c r="X15">
        <v>0.77</v>
      </c>
      <c r="Y15">
        <v>0.28999999999999998</v>
      </c>
      <c r="Z15">
        <v>0.35</v>
      </c>
      <c r="AA15">
        <v>0.46</v>
      </c>
      <c r="AB15">
        <v>0.92</v>
      </c>
      <c r="AC15">
        <v>0.38</v>
      </c>
      <c r="AD15">
        <v>0.41</v>
      </c>
      <c r="AE15">
        <v>0</v>
      </c>
      <c r="AF15">
        <v>0</v>
      </c>
      <c r="AG15">
        <v>20.170000000000002</v>
      </c>
      <c r="AH15">
        <v>0</v>
      </c>
      <c r="AI15">
        <v>0.43</v>
      </c>
      <c r="AJ15">
        <v>0.74</v>
      </c>
      <c r="AK15">
        <v>0.46</v>
      </c>
      <c r="AL15">
        <v>0.36</v>
      </c>
      <c r="AM15">
        <v>0.43</v>
      </c>
      <c r="AN15">
        <v>0</v>
      </c>
      <c r="AO15">
        <v>0</v>
      </c>
      <c r="AP15">
        <v>2.88</v>
      </c>
      <c r="AQ15">
        <v>0</v>
      </c>
      <c r="AR15">
        <v>1.39</v>
      </c>
      <c r="AS15">
        <v>0.25</v>
      </c>
      <c r="AT15">
        <v>4.3</v>
      </c>
      <c r="AU15">
        <v>1.94</v>
      </c>
      <c r="AV15">
        <v>0</v>
      </c>
      <c r="AW15">
        <v>50</v>
      </c>
      <c r="AX15">
        <v>1.61</v>
      </c>
      <c r="AY15">
        <v>4.3</v>
      </c>
      <c r="AZ15">
        <v>0</v>
      </c>
      <c r="BA15">
        <v>30</v>
      </c>
      <c r="BB15">
        <v>35</v>
      </c>
      <c r="BC15">
        <v>0</v>
      </c>
      <c r="BD15">
        <v>45</v>
      </c>
      <c r="BE15">
        <v>15</v>
      </c>
      <c r="BF15">
        <v>0</v>
      </c>
      <c r="BG15">
        <v>115.16</v>
      </c>
      <c r="BH15">
        <v>108.12</v>
      </c>
      <c r="BI15">
        <v>0</v>
      </c>
    </row>
    <row r="16" spans="1:61">
      <c r="A16" t="s">
        <v>251</v>
      </c>
      <c r="G16" t="s">
        <v>58</v>
      </c>
      <c r="H16" s="115">
        <v>28.68</v>
      </c>
      <c r="I16" s="88">
        <v>0.7</v>
      </c>
      <c r="J16" s="88">
        <v>1.75</v>
      </c>
      <c r="K16" s="88">
        <v>0</v>
      </c>
      <c r="L16" s="88">
        <v>0</v>
      </c>
      <c r="M16" s="116">
        <v>0</v>
      </c>
      <c r="N16" s="115">
        <v>153.12</v>
      </c>
      <c r="O16" s="88">
        <v>257.31</v>
      </c>
      <c r="P16" s="88">
        <v>0</v>
      </c>
      <c r="Q16" s="88">
        <v>0</v>
      </c>
      <c r="R16" s="88">
        <v>0</v>
      </c>
      <c r="S16" s="116">
        <v>0</v>
      </c>
      <c r="W16">
        <v>0.44</v>
      </c>
      <c r="X16">
        <v>0.77</v>
      </c>
      <c r="Y16">
        <v>0.28999999999999998</v>
      </c>
      <c r="Z16">
        <v>0.35</v>
      </c>
      <c r="AA16">
        <v>0.46</v>
      </c>
      <c r="AB16">
        <v>0.92</v>
      </c>
      <c r="AC16">
        <v>0.38</v>
      </c>
      <c r="AD16">
        <v>0.41</v>
      </c>
      <c r="AE16">
        <v>0</v>
      </c>
      <c r="AF16">
        <v>0</v>
      </c>
      <c r="AG16">
        <v>20.170000000000002</v>
      </c>
      <c r="AH16">
        <v>0</v>
      </c>
      <c r="AI16">
        <v>0.43</v>
      </c>
      <c r="AJ16">
        <v>0.74</v>
      </c>
      <c r="AK16">
        <v>0.46</v>
      </c>
      <c r="AL16">
        <v>0.36</v>
      </c>
      <c r="AM16">
        <v>0.43</v>
      </c>
      <c r="AN16">
        <v>0</v>
      </c>
      <c r="AO16">
        <v>0</v>
      </c>
      <c r="AP16">
        <v>2.88</v>
      </c>
      <c r="AQ16">
        <v>0</v>
      </c>
      <c r="AR16">
        <v>1.39</v>
      </c>
      <c r="AS16">
        <v>0.25</v>
      </c>
      <c r="AT16">
        <v>4.3</v>
      </c>
      <c r="AU16">
        <v>1.94</v>
      </c>
      <c r="AV16">
        <v>0</v>
      </c>
      <c r="AW16">
        <v>50</v>
      </c>
      <c r="AX16">
        <v>1.61</v>
      </c>
      <c r="AY16">
        <v>4.3</v>
      </c>
      <c r="AZ16">
        <v>0</v>
      </c>
      <c r="BA16">
        <v>30</v>
      </c>
      <c r="BB16">
        <v>35</v>
      </c>
      <c r="BC16">
        <v>0</v>
      </c>
      <c r="BD16">
        <v>45</v>
      </c>
      <c r="BE16">
        <v>15</v>
      </c>
      <c r="BF16">
        <v>0</v>
      </c>
      <c r="BG16">
        <v>115.16</v>
      </c>
      <c r="BH16">
        <v>108.12</v>
      </c>
      <c r="BI16">
        <v>0</v>
      </c>
    </row>
    <row r="17" spans="1:61">
      <c r="A17" t="s">
        <v>252</v>
      </c>
      <c r="G17" t="s">
        <v>59</v>
      </c>
      <c r="H17" s="115">
        <v>28.68</v>
      </c>
      <c r="I17" s="88">
        <v>0.7</v>
      </c>
      <c r="J17" s="88">
        <v>1.75</v>
      </c>
      <c r="K17" s="88">
        <v>0</v>
      </c>
      <c r="L17" s="88">
        <v>0</v>
      </c>
      <c r="M17" s="116">
        <v>0</v>
      </c>
      <c r="N17" s="115">
        <v>153.12</v>
      </c>
      <c r="O17" s="88">
        <v>257.31</v>
      </c>
      <c r="P17" s="88">
        <v>0</v>
      </c>
      <c r="Q17" s="88">
        <v>0</v>
      </c>
      <c r="R17" s="88">
        <v>0</v>
      </c>
      <c r="S17" s="116">
        <v>0</v>
      </c>
      <c r="W17">
        <v>0.44</v>
      </c>
      <c r="X17">
        <v>0.77</v>
      </c>
      <c r="Y17">
        <v>0.28999999999999998</v>
      </c>
      <c r="Z17">
        <v>0.35</v>
      </c>
      <c r="AA17">
        <v>0.46</v>
      </c>
      <c r="AB17">
        <v>0.92</v>
      </c>
      <c r="AC17">
        <v>0.38</v>
      </c>
      <c r="AD17">
        <v>0.41</v>
      </c>
      <c r="AE17">
        <v>0</v>
      </c>
      <c r="AF17">
        <v>0</v>
      </c>
      <c r="AG17">
        <v>20.170000000000002</v>
      </c>
      <c r="AH17">
        <v>0</v>
      </c>
      <c r="AI17">
        <v>0.43</v>
      </c>
      <c r="AJ17">
        <v>0.74</v>
      </c>
      <c r="AK17">
        <v>0.46</v>
      </c>
      <c r="AL17">
        <v>0.36</v>
      </c>
      <c r="AM17">
        <v>0.43</v>
      </c>
      <c r="AN17">
        <v>0</v>
      </c>
      <c r="AO17">
        <v>0</v>
      </c>
      <c r="AP17">
        <v>2.88</v>
      </c>
      <c r="AQ17">
        <v>0</v>
      </c>
      <c r="AR17">
        <v>1.39</v>
      </c>
      <c r="AS17">
        <v>0.25</v>
      </c>
      <c r="AT17">
        <v>4.3</v>
      </c>
      <c r="AU17">
        <v>1.94</v>
      </c>
      <c r="AV17">
        <v>0</v>
      </c>
      <c r="AW17">
        <v>50</v>
      </c>
      <c r="AX17">
        <v>1.61</v>
      </c>
      <c r="AY17">
        <v>4.3</v>
      </c>
      <c r="AZ17">
        <v>0</v>
      </c>
      <c r="BA17">
        <v>30</v>
      </c>
      <c r="BB17">
        <v>35</v>
      </c>
      <c r="BC17">
        <v>0</v>
      </c>
      <c r="BD17">
        <v>45</v>
      </c>
      <c r="BE17">
        <v>15</v>
      </c>
      <c r="BF17">
        <v>0</v>
      </c>
      <c r="BG17">
        <v>115.16</v>
      </c>
      <c r="BH17">
        <v>108.12</v>
      </c>
      <c r="BI17">
        <v>0</v>
      </c>
    </row>
    <row r="18" spans="1:61">
      <c r="A18" t="s">
        <v>253</v>
      </c>
      <c r="G18" t="s">
        <v>60</v>
      </c>
      <c r="H18" s="115">
        <v>28.68</v>
      </c>
      <c r="I18" s="88">
        <v>0.7</v>
      </c>
      <c r="J18" s="88">
        <v>1.75</v>
      </c>
      <c r="K18" s="88">
        <v>0</v>
      </c>
      <c r="L18" s="88">
        <v>0</v>
      </c>
      <c r="M18" s="116">
        <v>0</v>
      </c>
      <c r="N18" s="115">
        <v>153.12</v>
      </c>
      <c r="O18" s="88">
        <v>257.31</v>
      </c>
      <c r="P18" s="88">
        <v>0</v>
      </c>
      <c r="Q18" s="88">
        <v>0</v>
      </c>
      <c r="R18" s="88">
        <v>0</v>
      </c>
      <c r="S18" s="116">
        <v>0</v>
      </c>
      <c r="W18">
        <v>0.44</v>
      </c>
      <c r="X18">
        <v>0.77</v>
      </c>
      <c r="Y18">
        <v>0.28999999999999998</v>
      </c>
      <c r="Z18">
        <v>0.35</v>
      </c>
      <c r="AA18">
        <v>0.46</v>
      </c>
      <c r="AB18">
        <v>0.92</v>
      </c>
      <c r="AC18">
        <v>0.38</v>
      </c>
      <c r="AD18">
        <v>0.41</v>
      </c>
      <c r="AE18">
        <v>0</v>
      </c>
      <c r="AF18">
        <v>0</v>
      </c>
      <c r="AG18">
        <v>20.170000000000002</v>
      </c>
      <c r="AH18">
        <v>0</v>
      </c>
      <c r="AI18">
        <v>0.43</v>
      </c>
      <c r="AJ18">
        <v>0.74</v>
      </c>
      <c r="AK18">
        <v>0.46</v>
      </c>
      <c r="AL18">
        <v>0.36</v>
      </c>
      <c r="AM18">
        <v>0.43</v>
      </c>
      <c r="AN18">
        <v>0</v>
      </c>
      <c r="AO18">
        <v>0</v>
      </c>
      <c r="AP18">
        <v>2.88</v>
      </c>
      <c r="AQ18">
        <v>0</v>
      </c>
      <c r="AR18">
        <v>1.39</v>
      </c>
      <c r="AS18">
        <v>0.25</v>
      </c>
      <c r="AT18">
        <v>4.3</v>
      </c>
      <c r="AU18">
        <v>1.94</v>
      </c>
      <c r="AV18">
        <v>0</v>
      </c>
      <c r="AW18">
        <v>50</v>
      </c>
      <c r="AX18">
        <v>1.61</v>
      </c>
      <c r="AY18">
        <v>4.3</v>
      </c>
      <c r="AZ18">
        <v>0</v>
      </c>
      <c r="BA18">
        <v>30</v>
      </c>
      <c r="BB18">
        <v>35</v>
      </c>
      <c r="BC18">
        <v>0</v>
      </c>
      <c r="BD18">
        <v>45</v>
      </c>
      <c r="BE18">
        <v>15</v>
      </c>
      <c r="BF18">
        <v>0</v>
      </c>
      <c r="BG18">
        <v>115.16</v>
      </c>
      <c r="BH18">
        <v>108.12</v>
      </c>
      <c r="BI18">
        <v>0</v>
      </c>
    </row>
    <row r="19" spans="1:61">
      <c r="A19" t="s">
        <v>267</v>
      </c>
      <c r="G19" t="s">
        <v>61</v>
      </c>
      <c r="H19" s="115">
        <v>28.68</v>
      </c>
      <c r="I19" s="88">
        <v>0.7</v>
      </c>
      <c r="J19" s="88">
        <v>1.75</v>
      </c>
      <c r="K19" s="88">
        <v>0</v>
      </c>
      <c r="L19" s="88">
        <v>0</v>
      </c>
      <c r="M19" s="116">
        <v>0</v>
      </c>
      <c r="N19" s="115">
        <v>153.12</v>
      </c>
      <c r="O19" s="88">
        <v>257.31</v>
      </c>
      <c r="P19" s="88">
        <v>0</v>
      </c>
      <c r="Q19" s="88">
        <v>0</v>
      </c>
      <c r="R19" s="88">
        <v>0</v>
      </c>
      <c r="S19" s="116">
        <v>0</v>
      </c>
      <c r="W19">
        <v>0.44</v>
      </c>
      <c r="X19">
        <v>0.77</v>
      </c>
      <c r="Y19">
        <v>0.28999999999999998</v>
      </c>
      <c r="Z19">
        <v>0.35</v>
      </c>
      <c r="AA19">
        <v>0.46</v>
      </c>
      <c r="AB19">
        <v>0.92</v>
      </c>
      <c r="AC19">
        <v>0.38</v>
      </c>
      <c r="AD19">
        <v>0.41</v>
      </c>
      <c r="AE19">
        <v>0</v>
      </c>
      <c r="AF19">
        <v>0</v>
      </c>
      <c r="AG19">
        <v>20.170000000000002</v>
      </c>
      <c r="AH19">
        <v>0</v>
      </c>
      <c r="AI19">
        <v>0.43</v>
      </c>
      <c r="AJ19">
        <v>0.74</v>
      </c>
      <c r="AK19">
        <v>0.46</v>
      </c>
      <c r="AL19">
        <v>0.36</v>
      </c>
      <c r="AM19">
        <v>0.43</v>
      </c>
      <c r="AN19">
        <v>0</v>
      </c>
      <c r="AO19">
        <v>0</v>
      </c>
      <c r="AP19">
        <v>2.88</v>
      </c>
      <c r="AQ19">
        <v>0</v>
      </c>
      <c r="AR19">
        <v>1.39</v>
      </c>
      <c r="AS19">
        <v>0.25</v>
      </c>
      <c r="AT19">
        <v>4.3</v>
      </c>
      <c r="AU19">
        <v>1.94</v>
      </c>
      <c r="AV19">
        <v>0</v>
      </c>
      <c r="AW19">
        <v>50</v>
      </c>
      <c r="AX19">
        <v>1.61</v>
      </c>
      <c r="AY19">
        <v>4.3</v>
      </c>
      <c r="AZ19">
        <v>0</v>
      </c>
      <c r="BA19">
        <v>30</v>
      </c>
      <c r="BB19">
        <v>35</v>
      </c>
      <c r="BC19">
        <v>0</v>
      </c>
      <c r="BD19">
        <v>45</v>
      </c>
      <c r="BE19">
        <v>15</v>
      </c>
      <c r="BF19">
        <v>0</v>
      </c>
      <c r="BG19">
        <v>115.16</v>
      </c>
      <c r="BH19">
        <v>108.12</v>
      </c>
      <c r="BI19">
        <v>0</v>
      </c>
    </row>
    <row r="20" spans="1:61">
      <c r="A20" t="s">
        <v>268</v>
      </c>
      <c r="G20" t="s">
        <v>62</v>
      </c>
      <c r="H20" s="115">
        <v>28.68</v>
      </c>
      <c r="I20" s="88">
        <v>0.7</v>
      </c>
      <c r="J20" s="88">
        <v>1.75</v>
      </c>
      <c r="K20" s="88">
        <v>0</v>
      </c>
      <c r="L20" s="88">
        <v>0</v>
      </c>
      <c r="M20" s="116">
        <v>0</v>
      </c>
      <c r="N20" s="115">
        <v>153.12</v>
      </c>
      <c r="O20" s="88">
        <v>257.31</v>
      </c>
      <c r="P20" s="88">
        <v>0</v>
      </c>
      <c r="Q20" s="88">
        <v>0</v>
      </c>
      <c r="R20" s="88">
        <v>0</v>
      </c>
      <c r="S20" s="116">
        <v>0</v>
      </c>
      <c r="W20">
        <v>0.44</v>
      </c>
      <c r="X20">
        <v>0.77</v>
      </c>
      <c r="Y20">
        <v>0.28999999999999998</v>
      </c>
      <c r="Z20">
        <v>0.35</v>
      </c>
      <c r="AA20">
        <v>0.46</v>
      </c>
      <c r="AB20">
        <v>0.92</v>
      </c>
      <c r="AC20">
        <v>0.38</v>
      </c>
      <c r="AD20">
        <v>0.41</v>
      </c>
      <c r="AE20">
        <v>0</v>
      </c>
      <c r="AF20">
        <v>0</v>
      </c>
      <c r="AG20">
        <v>20.170000000000002</v>
      </c>
      <c r="AH20">
        <v>0</v>
      </c>
      <c r="AI20">
        <v>0.43</v>
      </c>
      <c r="AJ20">
        <v>0.74</v>
      </c>
      <c r="AK20">
        <v>0.46</v>
      </c>
      <c r="AL20">
        <v>0.36</v>
      </c>
      <c r="AM20">
        <v>0.43</v>
      </c>
      <c r="AN20">
        <v>0</v>
      </c>
      <c r="AO20">
        <v>0</v>
      </c>
      <c r="AP20">
        <v>2.88</v>
      </c>
      <c r="AQ20">
        <v>0</v>
      </c>
      <c r="AR20">
        <v>1.39</v>
      </c>
      <c r="AS20">
        <v>0.25</v>
      </c>
      <c r="AT20">
        <v>4.3</v>
      </c>
      <c r="AU20">
        <v>1.94</v>
      </c>
      <c r="AV20">
        <v>0</v>
      </c>
      <c r="AW20">
        <v>50</v>
      </c>
      <c r="AX20">
        <v>1.61</v>
      </c>
      <c r="AY20">
        <v>4.3</v>
      </c>
      <c r="AZ20">
        <v>0</v>
      </c>
      <c r="BA20">
        <v>30</v>
      </c>
      <c r="BB20">
        <v>35</v>
      </c>
      <c r="BC20">
        <v>0</v>
      </c>
      <c r="BD20">
        <v>45</v>
      </c>
      <c r="BE20">
        <v>15</v>
      </c>
      <c r="BF20">
        <v>0</v>
      </c>
      <c r="BG20">
        <v>115.16</v>
      </c>
      <c r="BH20">
        <v>108.12</v>
      </c>
      <c r="BI20">
        <v>0</v>
      </c>
    </row>
    <row r="21" spans="1:61">
      <c r="A21" t="s">
        <v>254</v>
      </c>
      <c r="G21" t="s">
        <v>63</v>
      </c>
      <c r="H21" s="115">
        <v>28.68</v>
      </c>
      <c r="I21" s="88">
        <v>0.7</v>
      </c>
      <c r="J21" s="88">
        <v>1.75</v>
      </c>
      <c r="K21" s="88">
        <v>0</v>
      </c>
      <c r="L21" s="88">
        <v>0</v>
      </c>
      <c r="M21" s="116">
        <v>0</v>
      </c>
      <c r="N21" s="115">
        <v>153.12</v>
      </c>
      <c r="O21" s="88">
        <v>257.31</v>
      </c>
      <c r="P21" s="88">
        <v>0</v>
      </c>
      <c r="Q21" s="88">
        <v>0</v>
      </c>
      <c r="R21" s="88">
        <v>0</v>
      </c>
      <c r="S21" s="116">
        <v>0</v>
      </c>
      <c r="W21">
        <v>0.44</v>
      </c>
      <c r="X21">
        <v>0.77</v>
      </c>
      <c r="Y21">
        <v>0.28999999999999998</v>
      </c>
      <c r="Z21">
        <v>0.35</v>
      </c>
      <c r="AA21">
        <v>0.46</v>
      </c>
      <c r="AB21">
        <v>0.92</v>
      </c>
      <c r="AC21">
        <v>0.38</v>
      </c>
      <c r="AD21">
        <v>0.41</v>
      </c>
      <c r="AE21">
        <v>0</v>
      </c>
      <c r="AF21">
        <v>0</v>
      </c>
      <c r="AG21">
        <v>20.170000000000002</v>
      </c>
      <c r="AH21">
        <v>0</v>
      </c>
      <c r="AI21">
        <v>0.43</v>
      </c>
      <c r="AJ21">
        <v>0.74</v>
      </c>
      <c r="AK21">
        <v>0.46</v>
      </c>
      <c r="AL21">
        <v>0.36</v>
      </c>
      <c r="AM21">
        <v>0.43</v>
      </c>
      <c r="AN21">
        <v>0</v>
      </c>
      <c r="AO21">
        <v>0</v>
      </c>
      <c r="AP21">
        <v>2.88</v>
      </c>
      <c r="AQ21">
        <v>0</v>
      </c>
      <c r="AR21">
        <v>1.39</v>
      </c>
      <c r="AS21">
        <v>0.25</v>
      </c>
      <c r="AT21">
        <v>4.3</v>
      </c>
      <c r="AU21">
        <v>1.94</v>
      </c>
      <c r="AV21">
        <v>0</v>
      </c>
      <c r="AW21">
        <v>50</v>
      </c>
      <c r="AX21">
        <v>1.61</v>
      </c>
      <c r="AY21">
        <v>4.3</v>
      </c>
      <c r="AZ21">
        <v>0</v>
      </c>
      <c r="BA21">
        <v>30</v>
      </c>
      <c r="BB21">
        <v>35</v>
      </c>
      <c r="BC21">
        <v>0</v>
      </c>
      <c r="BD21">
        <v>45</v>
      </c>
      <c r="BE21">
        <v>15</v>
      </c>
      <c r="BF21">
        <v>0</v>
      </c>
      <c r="BG21">
        <v>115.16</v>
      </c>
      <c r="BH21">
        <v>108.12</v>
      </c>
      <c r="BI21">
        <v>0</v>
      </c>
    </row>
    <row r="22" spans="1:61">
      <c r="A22" t="s">
        <v>255</v>
      </c>
      <c r="G22" t="s">
        <v>64</v>
      </c>
      <c r="H22" s="115">
        <v>28.68</v>
      </c>
      <c r="I22" s="88">
        <v>0.7</v>
      </c>
      <c r="J22" s="88">
        <v>1.75</v>
      </c>
      <c r="K22" s="88">
        <v>0</v>
      </c>
      <c r="L22" s="88">
        <v>0</v>
      </c>
      <c r="M22" s="116">
        <v>0</v>
      </c>
      <c r="N22" s="115">
        <v>153.12</v>
      </c>
      <c r="O22" s="88">
        <v>257.31</v>
      </c>
      <c r="P22" s="88">
        <v>0</v>
      </c>
      <c r="Q22" s="88">
        <v>0</v>
      </c>
      <c r="R22" s="88">
        <v>0</v>
      </c>
      <c r="S22" s="116">
        <v>0</v>
      </c>
      <c r="W22">
        <v>0.44</v>
      </c>
      <c r="X22">
        <v>0.77</v>
      </c>
      <c r="Y22">
        <v>0.28999999999999998</v>
      </c>
      <c r="Z22">
        <v>0.35</v>
      </c>
      <c r="AA22">
        <v>0.46</v>
      </c>
      <c r="AB22">
        <v>0.92</v>
      </c>
      <c r="AC22">
        <v>0.38</v>
      </c>
      <c r="AD22">
        <v>0.41</v>
      </c>
      <c r="AE22">
        <v>0</v>
      </c>
      <c r="AF22">
        <v>0</v>
      </c>
      <c r="AG22">
        <v>20.170000000000002</v>
      </c>
      <c r="AH22">
        <v>0</v>
      </c>
      <c r="AI22">
        <v>0.43</v>
      </c>
      <c r="AJ22">
        <v>0.74</v>
      </c>
      <c r="AK22">
        <v>0.46</v>
      </c>
      <c r="AL22">
        <v>0.36</v>
      </c>
      <c r="AM22">
        <v>0.43</v>
      </c>
      <c r="AN22">
        <v>0</v>
      </c>
      <c r="AO22">
        <v>0</v>
      </c>
      <c r="AP22">
        <v>2.88</v>
      </c>
      <c r="AQ22">
        <v>0</v>
      </c>
      <c r="AR22">
        <v>1.39</v>
      </c>
      <c r="AS22">
        <v>0.25</v>
      </c>
      <c r="AT22">
        <v>4.3</v>
      </c>
      <c r="AU22">
        <v>1.94</v>
      </c>
      <c r="AV22">
        <v>0</v>
      </c>
      <c r="AW22">
        <v>50</v>
      </c>
      <c r="AX22">
        <v>1.61</v>
      </c>
      <c r="AY22">
        <v>4.3</v>
      </c>
      <c r="AZ22">
        <v>0</v>
      </c>
      <c r="BA22">
        <v>30</v>
      </c>
      <c r="BB22">
        <v>35</v>
      </c>
      <c r="BC22">
        <v>0</v>
      </c>
      <c r="BD22">
        <v>45</v>
      </c>
      <c r="BE22">
        <v>15</v>
      </c>
      <c r="BF22">
        <v>0</v>
      </c>
      <c r="BG22">
        <v>115.16</v>
      </c>
      <c r="BH22">
        <v>108.12</v>
      </c>
      <c r="BI22">
        <v>0</v>
      </c>
    </row>
    <row r="23" spans="1:61">
      <c r="A23" t="s">
        <v>256</v>
      </c>
      <c r="G23" t="s">
        <v>65</v>
      </c>
      <c r="H23" s="115">
        <v>28.68</v>
      </c>
      <c r="I23" s="88">
        <v>0.7</v>
      </c>
      <c r="J23" s="88">
        <v>1.75</v>
      </c>
      <c r="K23" s="88">
        <v>0</v>
      </c>
      <c r="L23" s="88">
        <v>0</v>
      </c>
      <c r="M23" s="116">
        <v>0</v>
      </c>
      <c r="N23" s="115">
        <v>153.12</v>
      </c>
      <c r="O23" s="88">
        <v>257.31</v>
      </c>
      <c r="P23" s="88">
        <v>0</v>
      </c>
      <c r="Q23" s="88">
        <v>0</v>
      </c>
      <c r="R23" s="88">
        <v>0</v>
      </c>
      <c r="S23" s="116">
        <v>0</v>
      </c>
      <c r="W23">
        <v>0.44</v>
      </c>
      <c r="X23">
        <v>0.77</v>
      </c>
      <c r="Y23">
        <v>0.28999999999999998</v>
      </c>
      <c r="Z23">
        <v>0.35</v>
      </c>
      <c r="AA23">
        <v>0.46</v>
      </c>
      <c r="AB23">
        <v>0.92</v>
      </c>
      <c r="AC23">
        <v>0.38</v>
      </c>
      <c r="AD23">
        <v>0.41</v>
      </c>
      <c r="AE23">
        <v>0</v>
      </c>
      <c r="AF23">
        <v>0</v>
      </c>
      <c r="AG23">
        <v>20.170000000000002</v>
      </c>
      <c r="AH23">
        <v>0</v>
      </c>
      <c r="AI23">
        <v>0.43</v>
      </c>
      <c r="AJ23">
        <v>0.74</v>
      </c>
      <c r="AK23">
        <v>0.46</v>
      </c>
      <c r="AL23">
        <v>0.36</v>
      </c>
      <c r="AM23">
        <v>0.43</v>
      </c>
      <c r="AN23">
        <v>0</v>
      </c>
      <c r="AO23">
        <v>0</v>
      </c>
      <c r="AP23">
        <v>2.88</v>
      </c>
      <c r="AQ23">
        <v>0</v>
      </c>
      <c r="AR23">
        <v>1.39</v>
      </c>
      <c r="AS23">
        <v>0.25</v>
      </c>
      <c r="AT23">
        <v>4.3</v>
      </c>
      <c r="AU23">
        <v>1.94</v>
      </c>
      <c r="AV23">
        <v>0</v>
      </c>
      <c r="AW23">
        <v>50</v>
      </c>
      <c r="AX23">
        <v>1.61</v>
      </c>
      <c r="AY23">
        <v>4.3</v>
      </c>
      <c r="AZ23">
        <v>0</v>
      </c>
      <c r="BA23">
        <v>30</v>
      </c>
      <c r="BB23">
        <v>35</v>
      </c>
      <c r="BC23">
        <v>0</v>
      </c>
      <c r="BD23">
        <v>45</v>
      </c>
      <c r="BE23">
        <v>15</v>
      </c>
      <c r="BF23">
        <v>0</v>
      </c>
      <c r="BG23">
        <v>115.16</v>
      </c>
      <c r="BH23">
        <v>108.12</v>
      </c>
      <c r="BI23">
        <v>0</v>
      </c>
    </row>
    <row r="24" spans="1:61">
      <c r="A24" t="s">
        <v>257</v>
      </c>
      <c r="G24" t="s">
        <v>66</v>
      </c>
      <c r="H24" s="115">
        <v>28.68</v>
      </c>
      <c r="I24" s="88">
        <v>0.7</v>
      </c>
      <c r="J24" s="88">
        <v>1.75</v>
      </c>
      <c r="K24" s="88">
        <v>0</v>
      </c>
      <c r="L24" s="88">
        <v>0</v>
      </c>
      <c r="M24" s="116">
        <v>0</v>
      </c>
      <c r="N24" s="115">
        <v>153.12</v>
      </c>
      <c r="O24" s="88">
        <v>257.31</v>
      </c>
      <c r="P24" s="88">
        <v>0</v>
      </c>
      <c r="Q24" s="88">
        <v>0</v>
      </c>
      <c r="R24" s="88">
        <v>0</v>
      </c>
      <c r="S24" s="116">
        <v>0</v>
      </c>
      <c r="W24">
        <v>0.44</v>
      </c>
      <c r="X24">
        <v>0.77</v>
      </c>
      <c r="Y24">
        <v>0.28999999999999998</v>
      </c>
      <c r="Z24">
        <v>0.35</v>
      </c>
      <c r="AA24">
        <v>0.46</v>
      </c>
      <c r="AB24">
        <v>0.92</v>
      </c>
      <c r="AC24">
        <v>0.38</v>
      </c>
      <c r="AD24">
        <v>0.41</v>
      </c>
      <c r="AE24">
        <v>0</v>
      </c>
      <c r="AF24">
        <v>0</v>
      </c>
      <c r="AG24">
        <v>20.170000000000002</v>
      </c>
      <c r="AH24">
        <v>0</v>
      </c>
      <c r="AI24">
        <v>0.43</v>
      </c>
      <c r="AJ24">
        <v>0.74</v>
      </c>
      <c r="AK24">
        <v>0.46</v>
      </c>
      <c r="AL24">
        <v>0.36</v>
      </c>
      <c r="AM24">
        <v>0.43</v>
      </c>
      <c r="AN24">
        <v>0</v>
      </c>
      <c r="AO24">
        <v>0</v>
      </c>
      <c r="AP24">
        <v>2.88</v>
      </c>
      <c r="AQ24">
        <v>0</v>
      </c>
      <c r="AR24">
        <v>1.39</v>
      </c>
      <c r="AS24">
        <v>0.25</v>
      </c>
      <c r="AT24">
        <v>4.3</v>
      </c>
      <c r="AU24">
        <v>1.94</v>
      </c>
      <c r="AV24">
        <v>0</v>
      </c>
      <c r="AW24">
        <v>50</v>
      </c>
      <c r="AX24">
        <v>1.61</v>
      </c>
      <c r="AY24">
        <v>4.3</v>
      </c>
      <c r="AZ24">
        <v>0</v>
      </c>
      <c r="BA24">
        <v>30</v>
      </c>
      <c r="BB24">
        <v>35</v>
      </c>
      <c r="BC24">
        <v>0</v>
      </c>
      <c r="BD24">
        <v>45</v>
      </c>
      <c r="BE24">
        <v>15</v>
      </c>
      <c r="BF24">
        <v>0</v>
      </c>
      <c r="BG24">
        <v>115.16</v>
      </c>
      <c r="BH24">
        <v>108.12</v>
      </c>
      <c r="BI24">
        <v>0</v>
      </c>
    </row>
    <row r="25" spans="1:61">
      <c r="A25" t="s">
        <v>258</v>
      </c>
      <c r="G25" t="s">
        <v>67</v>
      </c>
      <c r="H25" s="115">
        <v>28.68</v>
      </c>
      <c r="I25" s="88">
        <v>0.7</v>
      </c>
      <c r="J25" s="88">
        <v>1.75</v>
      </c>
      <c r="K25" s="88">
        <v>0</v>
      </c>
      <c r="L25" s="88">
        <v>0</v>
      </c>
      <c r="M25" s="116">
        <v>0</v>
      </c>
      <c r="N25" s="115">
        <v>153.12</v>
      </c>
      <c r="O25" s="88">
        <v>257.31</v>
      </c>
      <c r="P25" s="88">
        <v>0</v>
      </c>
      <c r="Q25" s="88">
        <v>0</v>
      </c>
      <c r="R25" s="88">
        <v>0</v>
      </c>
      <c r="S25" s="116">
        <v>0</v>
      </c>
      <c r="W25">
        <v>0.44</v>
      </c>
      <c r="X25">
        <v>0.77</v>
      </c>
      <c r="Y25">
        <v>0.28999999999999998</v>
      </c>
      <c r="Z25">
        <v>0.35</v>
      </c>
      <c r="AA25">
        <v>0.46</v>
      </c>
      <c r="AB25">
        <v>0.92</v>
      </c>
      <c r="AC25">
        <v>0.38</v>
      </c>
      <c r="AD25">
        <v>0.41</v>
      </c>
      <c r="AE25">
        <v>0</v>
      </c>
      <c r="AF25">
        <v>0</v>
      </c>
      <c r="AG25">
        <v>20.170000000000002</v>
      </c>
      <c r="AH25">
        <v>0</v>
      </c>
      <c r="AI25">
        <v>0.43</v>
      </c>
      <c r="AJ25">
        <v>0.74</v>
      </c>
      <c r="AK25">
        <v>0.46</v>
      </c>
      <c r="AL25">
        <v>0.36</v>
      </c>
      <c r="AM25">
        <v>0.43</v>
      </c>
      <c r="AN25">
        <v>0</v>
      </c>
      <c r="AO25">
        <v>0</v>
      </c>
      <c r="AP25">
        <v>2.88</v>
      </c>
      <c r="AQ25">
        <v>0</v>
      </c>
      <c r="AR25">
        <v>1.39</v>
      </c>
      <c r="AS25">
        <v>0.25</v>
      </c>
      <c r="AT25">
        <v>4.3</v>
      </c>
      <c r="AU25">
        <v>1.94</v>
      </c>
      <c r="AV25">
        <v>0</v>
      </c>
      <c r="AW25">
        <v>50</v>
      </c>
      <c r="AX25">
        <v>1.61</v>
      </c>
      <c r="AY25">
        <v>4.3</v>
      </c>
      <c r="AZ25">
        <v>0</v>
      </c>
      <c r="BA25">
        <v>30</v>
      </c>
      <c r="BB25">
        <v>35</v>
      </c>
      <c r="BC25">
        <v>0</v>
      </c>
      <c r="BD25">
        <v>45</v>
      </c>
      <c r="BE25">
        <v>15</v>
      </c>
      <c r="BF25">
        <v>0</v>
      </c>
      <c r="BG25">
        <v>115.16</v>
      </c>
      <c r="BH25">
        <v>108.12</v>
      </c>
      <c r="BI25">
        <v>0</v>
      </c>
    </row>
    <row r="26" spans="1:61">
      <c r="A26" t="s">
        <v>259</v>
      </c>
      <c r="G26" t="s">
        <v>68</v>
      </c>
      <c r="H26" s="115">
        <v>28.68</v>
      </c>
      <c r="I26" s="88">
        <v>0.7</v>
      </c>
      <c r="J26" s="88">
        <v>1.75</v>
      </c>
      <c r="K26" s="88">
        <v>0</v>
      </c>
      <c r="L26" s="88">
        <v>0</v>
      </c>
      <c r="M26" s="116">
        <v>0</v>
      </c>
      <c r="N26" s="115">
        <v>153.12</v>
      </c>
      <c r="O26" s="88">
        <v>257.31</v>
      </c>
      <c r="P26" s="88">
        <v>0</v>
      </c>
      <c r="Q26" s="88">
        <v>0</v>
      </c>
      <c r="R26" s="88">
        <v>0</v>
      </c>
      <c r="S26" s="116">
        <v>0</v>
      </c>
      <c r="W26">
        <v>0.44</v>
      </c>
      <c r="X26">
        <v>0.77</v>
      </c>
      <c r="Y26">
        <v>0.28999999999999998</v>
      </c>
      <c r="Z26">
        <v>0.35</v>
      </c>
      <c r="AA26">
        <v>0.46</v>
      </c>
      <c r="AB26">
        <v>0.92</v>
      </c>
      <c r="AC26">
        <v>0.38</v>
      </c>
      <c r="AD26">
        <v>0.41</v>
      </c>
      <c r="AE26">
        <v>0</v>
      </c>
      <c r="AF26">
        <v>0</v>
      </c>
      <c r="AG26">
        <v>20.170000000000002</v>
      </c>
      <c r="AH26">
        <v>0</v>
      </c>
      <c r="AI26">
        <v>0.43</v>
      </c>
      <c r="AJ26">
        <v>0.74</v>
      </c>
      <c r="AK26">
        <v>0.46</v>
      </c>
      <c r="AL26">
        <v>0.36</v>
      </c>
      <c r="AM26">
        <v>0.43</v>
      </c>
      <c r="AN26">
        <v>0</v>
      </c>
      <c r="AO26">
        <v>0</v>
      </c>
      <c r="AP26">
        <v>2.88</v>
      </c>
      <c r="AQ26">
        <v>0</v>
      </c>
      <c r="AR26">
        <v>1.39</v>
      </c>
      <c r="AS26">
        <v>0.25</v>
      </c>
      <c r="AT26">
        <v>4.3</v>
      </c>
      <c r="AU26">
        <v>1.94</v>
      </c>
      <c r="AV26">
        <v>0</v>
      </c>
      <c r="AW26">
        <v>50</v>
      </c>
      <c r="AX26">
        <v>1.61</v>
      </c>
      <c r="AY26">
        <v>4.3</v>
      </c>
      <c r="AZ26">
        <v>0</v>
      </c>
      <c r="BA26">
        <v>30</v>
      </c>
      <c r="BB26">
        <v>35</v>
      </c>
      <c r="BC26">
        <v>0</v>
      </c>
      <c r="BD26">
        <v>45</v>
      </c>
      <c r="BE26">
        <v>15</v>
      </c>
      <c r="BF26">
        <v>0</v>
      </c>
      <c r="BG26">
        <v>115.16</v>
      </c>
      <c r="BH26">
        <v>108.12</v>
      </c>
      <c r="BI26">
        <v>0</v>
      </c>
    </row>
    <row r="27" spans="1:61">
      <c r="A27" t="s">
        <v>260</v>
      </c>
      <c r="G27" t="s">
        <v>69</v>
      </c>
      <c r="H27" s="115">
        <v>28.68</v>
      </c>
      <c r="I27" s="88">
        <v>0.7</v>
      </c>
      <c r="J27" s="88">
        <v>1.75</v>
      </c>
      <c r="K27" s="88">
        <v>0</v>
      </c>
      <c r="L27" s="88">
        <v>0</v>
      </c>
      <c r="M27" s="116">
        <v>0</v>
      </c>
      <c r="N27" s="115">
        <v>443.41</v>
      </c>
      <c r="O27" s="88">
        <v>257.31</v>
      </c>
      <c r="P27" s="88">
        <v>0</v>
      </c>
      <c r="Q27" s="88">
        <v>0</v>
      </c>
      <c r="R27" s="88">
        <v>0</v>
      </c>
      <c r="S27" s="116">
        <v>0</v>
      </c>
      <c r="W27">
        <v>0.46</v>
      </c>
      <c r="X27">
        <v>0.77</v>
      </c>
      <c r="Y27">
        <v>0.28999999999999998</v>
      </c>
      <c r="Z27">
        <v>0.35</v>
      </c>
      <c r="AA27">
        <v>0.46</v>
      </c>
      <c r="AB27">
        <v>0.92</v>
      </c>
      <c r="AC27">
        <v>0.38</v>
      </c>
      <c r="AD27">
        <v>0.41</v>
      </c>
      <c r="AE27">
        <v>0</v>
      </c>
      <c r="AF27">
        <v>0</v>
      </c>
      <c r="AG27">
        <v>20.170000000000002</v>
      </c>
      <c r="AH27">
        <v>0</v>
      </c>
      <c r="AI27">
        <v>0.43</v>
      </c>
      <c r="AJ27">
        <v>0.74</v>
      </c>
      <c r="AK27">
        <v>0.46</v>
      </c>
      <c r="AL27">
        <v>0.36</v>
      </c>
      <c r="AM27">
        <v>0.43</v>
      </c>
      <c r="AN27">
        <v>0</v>
      </c>
      <c r="AO27">
        <v>0</v>
      </c>
      <c r="AP27">
        <v>2.88</v>
      </c>
      <c r="AQ27">
        <v>0</v>
      </c>
      <c r="AR27">
        <v>1.39</v>
      </c>
      <c r="AS27">
        <v>0.23</v>
      </c>
      <c r="AT27">
        <v>4.3</v>
      </c>
      <c r="AU27">
        <v>1.94</v>
      </c>
      <c r="AV27">
        <v>248.71</v>
      </c>
      <c r="AW27">
        <v>50</v>
      </c>
      <c r="AX27">
        <v>1.61</v>
      </c>
      <c r="AY27">
        <v>4.3</v>
      </c>
      <c r="AZ27">
        <v>41.58</v>
      </c>
      <c r="BA27">
        <v>30</v>
      </c>
      <c r="BB27">
        <v>35</v>
      </c>
      <c r="BC27">
        <v>0</v>
      </c>
      <c r="BD27">
        <v>45</v>
      </c>
      <c r="BE27">
        <v>15</v>
      </c>
      <c r="BF27">
        <v>0</v>
      </c>
      <c r="BG27">
        <v>115.16</v>
      </c>
      <c r="BH27">
        <v>108.12</v>
      </c>
      <c r="BI27">
        <v>0</v>
      </c>
    </row>
    <row r="28" spans="1:61">
      <c r="A28" t="s">
        <v>261</v>
      </c>
      <c r="G28" t="s">
        <v>70</v>
      </c>
      <c r="H28" s="115">
        <v>28.68</v>
      </c>
      <c r="I28" s="88">
        <v>0.7</v>
      </c>
      <c r="J28" s="88">
        <v>1.75</v>
      </c>
      <c r="K28" s="88">
        <v>0</v>
      </c>
      <c r="L28" s="88">
        <v>0</v>
      </c>
      <c r="M28" s="116">
        <v>0</v>
      </c>
      <c r="N28" s="115">
        <v>443.41</v>
      </c>
      <c r="O28" s="88">
        <v>257.31</v>
      </c>
      <c r="P28" s="88">
        <v>0</v>
      </c>
      <c r="Q28" s="88">
        <v>0</v>
      </c>
      <c r="R28" s="88">
        <v>0</v>
      </c>
      <c r="S28" s="116">
        <v>0</v>
      </c>
      <c r="W28">
        <v>0.46</v>
      </c>
      <c r="X28">
        <v>0.77</v>
      </c>
      <c r="Y28">
        <v>0.28999999999999998</v>
      </c>
      <c r="Z28">
        <v>0.35</v>
      </c>
      <c r="AA28">
        <v>0.46</v>
      </c>
      <c r="AB28">
        <v>0.92</v>
      </c>
      <c r="AC28">
        <v>0.38</v>
      </c>
      <c r="AD28">
        <v>0.41</v>
      </c>
      <c r="AE28">
        <v>0</v>
      </c>
      <c r="AF28">
        <v>0</v>
      </c>
      <c r="AG28">
        <v>20.170000000000002</v>
      </c>
      <c r="AH28">
        <v>0</v>
      </c>
      <c r="AI28">
        <v>0.43</v>
      </c>
      <c r="AJ28">
        <v>0.74</v>
      </c>
      <c r="AK28">
        <v>0.46</v>
      </c>
      <c r="AL28">
        <v>0.36</v>
      </c>
      <c r="AM28">
        <v>0.43</v>
      </c>
      <c r="AN28">
        <v>0</v>
      </c>
      <c r="AO28">
        <v>0</v>
      </c>
      <c r="AP28">
        <v>2.88</v>
      </c>
      <c r="AQ28">
        <v>0</v>
      </c>
      <c r="AR28">
        <v>1.39</v>
      </c>
      <c r="AS28">
        <v>0.23</v>
      </c>
      <c r="AT28">
        <v>4.3</v>
      </c>
      <c r="AU28">
        <v>1.94</v>
      </c>
      <c r="AV28">
        <v>248.71</v>
      </c>
      <c r="AW28">
        <v>50</v>
      </c>
      <c r="AX28">
        <v>1.61</v>
      </c>
      <c r="AY28">
        <v>4.3</v>
      </c>
      <c r="AZ28">
        <v>41.58</v>
      </c>
      <c r="BA28">
        <v>30</v>
      </c>
      <c r="BB28">
        <v>35</v>
      </c>
      <c r="BC28">
        <v>0</v>
      </c>
      <c r="BD28">
        <v>45</v>
      </c>
      <c r="BE28">
        <v>15</v>
      </c>
      <c r="BF28">
        <v>0</v>
      </c>
      <c r="BG28">
        <v>115.16</v>
      </c>
      <c r="BH28">
        <v>108.12</v>
      </c>
      <c r="BI28">
        <v>0</v>
      </c>
    </row>
    <row r="29" spans="1:61">
      <c r="A29" t="s">
        <v>269</v>
      </c>
      <c r="G29" t="s">
        <v>71</v>
      </c>
      <c r="H29" s="115">
        <v>28.68</v>
      </c>
      <c r="I29" s="88">
        <v>0.7</v>
      </c>
      <c r="J29" s="88">
        <v>1.75</v>
      </c>
      <c r="K29" s="88">
        <v>0</v>
      </c>
      <c r="L29" s="88">
        <v>0</v>
      </c>
      <c r="M29" s="116">
        <v>0</v>
      </c>
      <c r="N29" s="115">
        <v>443.41</v>
      </c>
      <c r="O29" s="88">
        <v>257.31</v>
      </c>
      <c r="P29" s="88">
        <v>0</v>
      </c>
      <c r="Q29" s="88">
        <v>0</v>
      </c>
      <c r="R29" s="88">
        <v>0</v>
      </c>
      <c r="S29" s="116">
        <v>0</v>
      </c>
      <c r="W29">
        <v>0.46</v>
      </c>
      <c r="X29">
        <v>0.77</v>
      </c>
      <c r="Y29">
        <v>0.28999999999999998</v>
      </c>
      <c r="Z29">
        <v>0.35</v>
      </c>
      <c r="AA29">
        <v>0.46</v>
      </c>
      <c r="AB29">
        <v>0.92</v>
      </c>
      <c r="AC29">
        <v>0.38</v>
      </c>
      <c r="AD29">
        <v>0.41</v>
      </c>
      <c r="AE29">
        <v>0</v>
      </c>
      <c r="AF29">
        <v>0</v>
      </c>
      <c r="AG29">
        <v>20.170000000000002</v>
      </c>
      <c r="AH29">
        <v>0</v>
      </c>
      <c r="AI29">
        <v>0.43</v>
      </c>
      <c r="AJ29">
        <v>0.74</v>
      </c>
      <c r="AK29">
        <v>0.46</v>
      </c>
      <c r="AL29">
        <v>0.36</v>
      </c>
      <c r="AM29">
        <v>0.43</v>
      </c>
      <c r="AN29">
        <v>0</v>
      </c>
      <c r="AO29">
        <v>0</v>
      </c>
      <c r="AP29">
        <v>2.88</v>
      </c>
      <c r="AQ29">
        <v>0</v>
      </c>
      <c r="AR29">
        <v>1.39</v>
      </c>
      <c r="AS29">
        <v>0.23</v>
      </c>
      <c r="AT29">
        <v>4.3</v>
      </c>
      <c r="AU29">
        <v>1.94</v>
      </c>
      <c r="AV29">
        <v>248.71</v>
      </c>
      <c r="AW29">
        <v>50</v>
      </c>
      <c r="AX29">
        <v>1.61</v>
      </c>
      <c r="AY29">
        <v>4.3</v>
      </c>
      <c r="AZ29">
        <v>41.58</v>
      </c>
      <c r="BA29">
        <v>30</v>
      </c>
      <c r="BB29">
        <v>35</v>
      </c>
      <c r="BC29">
        <v>0</v>
      </c>
      <c r="BD29">
        <v>45</v>
      </c>
      <c r="BE29">
        <v>15</v>
      </c>
      <c r="BF29">
        <v>0</v>
      </c>
      <c r="BG29">
        <v>115.16</v>
      </c>
      <c r="BH29">
        <v>108.12</v>
      </c>
      <c r="BI29">
        <v>0</v>
      </c>
    </row>
    <row r="30" spans="1:61">
      <c r="A30" t="s">
        <v>270</v>
      </c>
      <c r="G30" t="s">
        <v>72</v>
      </c>
      <c r="H30" s="115">
        <v>28.68</v>
      </c>
      <c r="I30" s="88">
        <v>0.7</v>
      </c>
      <c r="J30" s="88">
        <v>1.75</v>
      </c>
      <c r="K30" s="88">
        <v>0</v>
      </c>
      <c r="L30" s="88">
        <v>0</v>
      </c>
      <c r="M30" s="116">
        <v>0</v>
      </c>
      <c r="N30" s="115">
        <v>443.41</v>
      </c>
      <c r="O30" s="88">
        <v>257.31</v>
      </c>
      <c r="P30" s="88">
        <v>0</v>
      </c>
      <c r="Q30" s="88">
        <v>0</v>
      </c>
      <c r="R30" s="88">
        <v>0</v>
      </c>
      <c r="S30" s="116">
        <v>0</v>
      </c>
      <c r="W30">
        <v>0.46</v>
      </c>
      <c r="X30">
        <v>0.77</v>
      </c>
      <c r="Y30">
        <v>0.28999999999999998</v>
      </c>
      <c r="Z30">
        <v>0.35</v>
      </c>
      <c r="AA30">
        <v>0.46</v>
      </c>
      <c r="AB30">
        <v>0.92</v>
      </c>
      <c r="AC30">
        <v>0.38</v>
      </c>
      <c r="AD30">
        <v>0.41</v>
      </c>
      <c r="AE30">
        <v>0</v>
      </c>
      <c r="AF30">
        <v>0</v>
      </c>
      <c r="AG30">
        <v>20.170000000000002</v>
      </c>
      <c r="AH30">
        <v>0</v>
      </c>
      <c r="AI30">
        <v>0.43</v>
      </c>
      <c r="AJ30">
        <v>0.74</v>
      </c>
      <c r="AK30">
        <v>0.46</v>
      </c>
      <c r="AL30">
        <v>0.36</v>
      </c>
      <c r="AM30">
        <v>0.43</v>
      </c>
      <c r="AN30">
        <v>0</v>
      </c>
      <c r="AO30">
        <v>0</v>
      </c>
      <c r="AP30">
        <v>2.88</v>
      </c>
      <c r="AQ30">
        <v>0</v>
      </c>
      <c r="AR30">
        <v>1.39</v>
      </c>
      <c r="AS30">
        <v>0.23</v>
      </c>
      <c r="AT30">
        <v>4.3</v>
      </c>
      <c r="AU30">
        <v>1.94</v>
      </c>
      <c r="AV30">
        <v>248.71</v>
      </c>
      <c r="AW30">
        <v>50</v>
      </c>
      <c r="AX30">
        <v>1.61</v>
      </c>
      <c r="AY30">
        <v>4.3</v>
      </c>
      <c r="AZ30">
        <v>41.58</v>
      </c>
      <c r="BA30">
        <v>30</v>
      </c>
      <c r="BB30">
        <v>35</v>
      </c>
      <c r="BC30">
        <v>0</v>
      </c>
      <c r="BD30">
        <v>45</v>
      </c>
      <c r="BE30">
        <v>15</v>
      </c>
      <c r="BF30">
        <v>0</v>
      </c>
      <c r="BG30">
        <v>115.16</v>
      </c>
      <c r="BH30">
        <v>108.12</v>
      </c>
      <c r="BI30">
        <v>0</v>
      </c>
    </row>
    <row r="31" spans="1:61">
      <c r="A31" t="s">
        <v>280</v>
      </c>
      <c r="G31" t="s">
        <v>73</v>
      </c>
      <c r="H31" s="115">
        <v>85.300000000000011</v>
      </c>
      <c r="I31" s="88">
        <v>0.75</v>
      </c>
      <c r="J31" s="88">
        <v>1.75</v>
      </c>
      <c r="K31" s="88">
        <v>0</v>
      </c>
      <c r="L31" s="88">
        <v>0</v>
      </c>
      <c r="M31" s="116">
        <v>0</v>
      </c>
      <c r="N31" s="115">
        <v>443.41</v>
      </c>
      <c r="O31" s="88">
        <v>257.31</v>
      </c>
      <c r="P31" s="88">
        <v>0</v>
      </c>
      <c r="Q31" s="88">
        <v>0</v>
      </c>
      <c r="R31" s="88">
        <v>0</v>
      </c>
      <c r="S31" s="116">
        <v>0</v>
      </c>
      <c r="W31">
        <v>0.46</v>
      </c>
      <c r="X31">
        <v>0.77</v>
      </c>
      <c r="Y31">
        <v>0.28999999999999998</v>
      </c>
      <c r="Z31">
        <v>0.35</v>
      </c>
      <c r="AA31">
        <v>0.46</v>
      </c>
      <c r="AB31">
        <v>0.92</v>
      </c>
      <c r="AC31">
        <v>0.38</v>
      </c>
      <c r="AD31">
        <v>0.46</v>
      </c>
      <c r="AE31">
        <v>58.59</v>
      </c>
      <c r="AF31">
        <v>0</v>
      </c>
      <c r="AG31">
        <v>18.25</v>
      </c>
      <c r="AH31">
        <v>0</v>
      </c>
      <c r="AI31">
        <v>0.43</v>
      </c>
      <c r="AJ31">
        <v>0.69</v>
      </c>
      <c r="AK31">
        <v>0.46</v>
      </c>
      <c r="AL31">
        <v>0.36</v>
      </c>
      <c r="AM31">
        <v>0.43</v>
      </c>
      <c r="AN31">
        <v>0</v>
      </c>
      <c r="AO31">
        <v>0</v>
      </c>
      <c r="AP31">
        <v>2.88</v>
      </c>
      <c r="AQ31">
        <v>0</v>
      </c>
      <c r="AR31">
        <v>1.39</v>
      </c>
      <c r="AS31">
        <v>0.23</v>
      </c>
      <c r="AT31">
        <v>4.3</v>
      </c>
      <c r="AU31">
        <v>1.94</v>
      </c>
      <c r="AV31">
        <v>248.71</v>
      </c>
      <c r="AW31">
        <v>50</v>
      </c>
      <c r="AX31">
        <v>1.61</v>
      </c>
      <c r="AY31">
        <v>4.3</v>
      </c>
      <c r="AZ31">
        <v>41.58</v>
      </c>
      <c r="BA31">
        <v>30</v>
      </c>
      <c r="BB31">
        <v>35</v>
      </c>
      <c r="BC31">
        <v>0</v>
      </c>
      <c r="BD31">
        <v>45</v>
      </c>
      <c r="BE31">
        <v>15</v>
      </c>
      <c r="BF31">
        <v>0</v>
      </c>
      <c r="BG31">
        <v>115.16</v>
      </c>
      <c r="BH31">
        <v>108.12</v>
      </c>
      <c r="BI31">
        <v>0</v>
      </c>
    </row>
    <row r="32" spans="1:61">
      <c r="A32" t="s">
        <v>281</v>
      </c>
      <c r="G32" t="s">
        <v>74</v>
      </c>
      <c r="H32" s="115">
        <v>85.970000000000013</v>
      </c>
      <c r="I32" s="88">
        <v>0.75</v>
      </c>
      <c r="J32" s="88">
        <v>1.75</v>
      </c>
      <c r="K32" s="88">
        <v>0</v>
      </c>
      <c r="L32" s="88">
        <v>0</v>
      </c>
      <c r="M32" s="116">
        <v>0</v>
      </c>
      <c r="N32" s="115">
        <v>443.41</v>
      </c>
      <c r="O32" s="88">
        <v>257.31</v>
      </c>
      <c r="P32" s="88">
        <v>0</v>
      </c>
      <c r="Q32" s="88">
        <v>0</v>
      </c>
      <c r="R32" s="88">
        <v>0</v>
      </c>
      <c r="S32" s="116">
        <v>0</v>
      </c>
      <c r="W32">
        <v>0.46</v>
      </c>
      <c r="X32">
        <v>0.77</v>
      </c>
      <c r="Y32">
        <v>0.28999999999999998</v>
      </c>
      <c r="Z32">
        <v>0.35</v>
      </c>
      <c r="AA32">
        <v>0.46</v>
      </c>
      <c r="AB32">
        <v>0.92</v>
      </c>
      <c r="AC32">
        <v>0.38</v>
      </c>
      <c r="AD32">
        <v>0.46</v>
      </c>
      <c r="AE32">
        <v>58.59</v>
      </c>
      <c r="AF32">
        <v>0</v>
      </c>
      <c r="AG32">
        <v>18.25</v>
      </c>
      <c r="AH32">
        <v>0</v>
      </c>
      <c r="AI32">
        <v>0.43</v>
      </c>
      <c r="AJ32">
        <v>0.69</v>
      </c>
      <c r="AK32">
        <v>0.46</v>
      </c>
      <c r="AL32">
        <v>0.36</v>
      </c>
      <c r="AM32">
        <v>0.43</v>
      </c>
      <c r="AN32">
        <v>0</v>
      </c>
      <c r="AO32">
        <v>0</v>
      </c>
      <c r="AP32">
        <v>2.88</v>
      </c>
      <c r="AQ32">
        <v>0</v>
      </c>
      <c r="AR32">
        <v>1.39</v>
      </c>
      <c r="AS32">
        <v>0.23</v>
      </c>
      <c r="AT32">
        <v>4.3</v>
      </c>
      <c r="AU32">
        <v>1.94</v>
      </c>
      <c r="AV32">
        <v>248.71</v>
      </c>
      <c r="AW32">
        <v>50</v>
      </c>
      <c r="AX32">
        <v>1.61</v>
      </c>
      <c r="AY32">
        <v>4.3</v>
      </c>
      <c r="AZ32">
        <v>41.58</v>
      </c>
      <c r="BA32">
        <v>30</v>
      </c>
      <c r="BB32">
        <v>35</v>
      </c>
      <c r="BC32">
        <v>0</v>
      </c>
      <c r="BD32">
        <v>45</v>
      </c>
      <c r="BE32">
        <v>15</v>
      </c>
      <c r="BF32">
        <v>0</v>
      </c>
      <c r="BG32">
        <v>115.16</v>
      </c>
      <c r="BH32">
        <v>108.12</v>
      </c>
      <c r="BI32">
        <v>0.67</v>
      </c>
    </row>
    <row r="33" spans="1:61">
      <c r="A33" t="s">
        <v>282</v>
      </c>
      <c r="G33" t="s">
        <v>75</v>
      </c>
      <c r="H33" s="115">
        <v>86.360000000000014</v>
      </c>
      <c r="I33" s="88">
        <v>0.75</v>
      </c>
      <c r="J33" s="88">
        <v>1.75</v>
      </c>
      <c r="K33" s="88">
        <v>0</v>
      </c>
      <c r="L33" s="88">
        <v>0</v>
      </c>
      <c r="M33" s="116">
        <v>0</v>
      </c>
      <c r="N33" s="115">
        <v>443.41</v>
      </c>
      <c r="O33" s="88">
        <v>257.31</v>
      </c>
      <c r="P33" s="88">
        <v>0</v>
      </c>
      <c r="Q33" s="88">
        <v>0</v>
      </c>
      <c r="R33" s="88">
        <v>0</v>
      </c>
      <c r="S33" s="116">
        <v>0</v>
      </c>
      <c r="W33">
        <v>0.46</v>
      </c>
      <c r="X33">
        <v>0.77</v>
      </c>
      <c r="Y33">
        <v>0.28999999999999998</v>
      </c>
      <c r="Z33">
        <v>0.35</v>
      </c>
      <c r="AA33">
        <v>0.46</v>
      </c>
      <c r="AB33">
        <v>0.92</v>
      </c>
      <c r="AC33">
        <v>0.38</v>
      </c>
      <c r="AD33">
        <v>0.46</v>
      </c>
      <c r="AE33">
        <v>58.59</v>
      </c>
      <c r="AF33">
        <v>0</v>
      </c>
      <c r="AG33">
        <v>18.25</v>
      </c>
      <c r="AH33">
        <v>0</v>
      </c>
      <c r="AI33">
        <v>0.43</v>
      </c>
      <c r="AJ33">
        <v>0.69</v>
      </c>
      <c r="AK33">
        <v>0.46</v>
      </c>
      <c r="AL33">
        <v>0.36</v>
      </c>
      <c r="AM33">
        <v>0.43</v>
      </c>
      <c r="AN33">
        <v>0</v>
      </c>
      <c r="AO33">
        <v>0</v>
      </c>
      <c r="AP33">
        <v>2.88</v>
      </c>
      <c r="AQ33">
        <v>0</v>
      </c>
      <c r="AR33">
        <v>1.39</v>
      </c>
      <c r="AS33">
        <v>0.23</v>
      </c>
      <c r="AT33">
        <v>4.3</v>
      </c>
      <c r="AU33">
        <v>1.94</v>
      </c>
      <c r="AV33">
        <v>248.71</v>
      </c>
      <c r="AW33">
        <v>50</v>
      </c>
      <c r="AX33">
        <v>1.61</v>
      </c>
      <c r="AY33">
        <v>4.3</v>
      </c>
      <c r="AZ33">
        <v>41.58</v>
      </c>
      <c r="BA33">
        <v>30</v>
      </c>
      <c r="BB33">
        <v>35</v>
      </c>
      <c r="BC33">
        <v>0</v>
      </c>
      <c r="BD33">
        <v>45</v>
      </c>
      <c r="BE33">
        <v>15</v>
      </c>
      <c r="BF33">
        <v>0</v>
      </c>
      <c r="BG33">
        <v>115.16</v>
      </c>
      <c r="BH33">
        <v>108.12</v>
      </c>
      <c r="BI33">
        <v>1.06</v>
      </c>
    </row>
    <row r="34" spans="1:61">
      <c r="A34" t="s">
        <v>283</v>
      </c>
      <c r="G34" t="s">
        <v>76</v>
      </c>
      <c r="H34" s="115">
        <v>69.360000000000014</v>
      </c>
      <c r="I34" s="88">
        <v>0.75</v>
      </c>
      <c r="J34" s="88">
        <v>1.75</v>
      </c>
      <c r="K34" s="88">
        <v>0</v>
      </c>
      <c r="L34" s="88">
        <v>0</v>
      </c>
      <c r="M34" s="116">
        <v>0</v>
      </c>
      <c r="N34" s="115">
        <v>443.41</v>
      </c>
      <c r="O34" s="88">
        <v>257.31</v>
      </c>
      <c r="P34" s="88">
        <v>0</v>
      </c>
      <c r="Q34" s="88">
        <v>0</v>
      </c>
      <c r="R34" s="88">
        <v>0</v>
      </c>
      <c r="S34" s="116">
        <v>0</v>
      </c>
      <c r="W34">
        <v>0.46</v>
      </c>
      <c r="X34">
        <v>0.77</v>
      </c>
      <c r="Y34">
        <v>0.28999999999999998</v>
      </c>
      <c r="Z34">
        <v>0.35</v>
      </c>
      <c r="AA34">
        <v>0.46</v>
      </c>
      <c r="AB34">
        <v>0.92</v>
      </c>
      <c r="AC34">
        <v>0.38</v>
      </c>
      <c r="AD34">
        <v>0.46</v>
      </c>
      <c r="AE34">
        <v>40.340000000000003</v>
      </c>
      <c r="AF34">
        <v>0</v>
      </c>
      <c r="AG34">
        <v>18.25</v>
      </c>
      <c r="AH34">
        <v>0</v>
      </c>
      <c r="AI34">
        <v>0.43</v>
      </c>
      <c r="AJ34">
        <v>0.69</v>
      </c>
      <c r="AK34">
        <v>0.46</v>
      </c>
      <c r="AL34">
        <v>0.36</v>
      </c>
      <c r="AM34">
        <v>0.43</v>
      </c>
      <c r="AN34">
        <v>0</v>
      </c>
      <c r="AO34">
        <v>0</v>
      </c>
      <c r="AP34">
        <v>2.88</v>
      </c>
      <c r="AQ34">
        <v>0</v>
      </c>
      <c r="AR34">
        <v>1.39</v>
      </c>
      <c r="AS34">
        <v>0.23</v>
      </c>
      <c r="AT34">
        <v>4.3</v>
      </c>
      <c r="AU34">
        <v>1.94</v>
      </c>
      <c r="AV34">
        <v>248.71</v>
      </c>
      <c r="AW34">
        <v>50</v>
      </c>
      <c r="AX34">
        <v>1.61</v>
      </c>
      <c r="AY34">
        <v>4.3</v>
      </c>
      <c r="AZ34">
        <v>41.58</v>
      </c>
      <c r="BA34">
        <v>30</v>
      </c>
      <c r="BB34">
        <v>35</v>
      </c>
      <c r="BC34">
        <v>0</v>
      </c>
      <c r="BD34">
        <v>45</v>
      </c>
      <c r="BE34">
        <v>15</v>
      </c>
      <c r="BF34">
        <v>0</v>
      </c>
      <c r="BG34">
        <v>115.16</v>
      </c>
      <c r="BH34">
        <v>108.12</v>
      </c>
      <c r="BI34">
        <v>2.31</v>
      </c>
    </row>
    <row r="35" spans="1:61">
      <c r="A35" t="s">
        <v>298</v>
      </c>
      <c r="G35" t="s">
        <v>77</v>
      </c>
      <c r="H35" s="115">
        <v>71.280000000000015</v>
      </c>
      <c r="I35" s="88">
        <v>0.75</v>
      </c>
      <c r="J35" s="88">
        <v>1.75</v>
      </c>
      <c r="K35" s="88">
        <v>121.02</v>
      </c>
      <c r="L35" s="88">
        <v>0</v>
      </c>
      <c r="M35" s="116">
        <v>0</v>
      </c>
      <c r="N35" s="115">
        <v>443.41</v>
      </c>
      <c r="O35" s="88">
        <v>257.31</v>
      </c>
      <c r="P35" s="88">
        <v>0</v>
      </c>
      <c r="Q35" s="88">
        <v>0</v>
      </c>
      <c r="R35" s="88">
        <v>0</v>
      </c>
      <c r="S35" s="116">
        <v>0</v>
      </c>
      <c r="W35">
        <v>0.46</v>
      </c>
      <c r="X35">
        <v>0.77</v>
      </c>
      <c r="Y35">
        <v>0.28999999999999998</v>
      </c>
      <c r="Z35">
        <v>0.35</v>
      </c>
      <c r="AA35">
        <v>0.46</v>
      </c>
      <c r="AB35">
        <v>0.92</v>
      </c>
      <c r="AC35">
        <v>0.38</v>
      </c>
      <c r="AD35">
        <v>0.46</v>
      </c>
      <c r="AE35">
        <v>40.340000000000003</v>
      </c>
      <c r="AF35">
        <v>0</v>
      </c>
      <c r="AG35">
        <v>18.25</v>
      </c>
      <c r="AH35">
        <v>0</v>
      </c>
      <c r="AI35">
        <v>0.43</v>
      </c>
      <c r="AJ35">
        <v>0.69</v>
      </c>
      <c r="AK35">
        <v>0.46</v>
      </c>
      <c r="AL35">
        <v>0.36</v>
      </c>
      <c r="AM35">
        <v>0.43</v>
      </c>
      <c r="AN35">
        <v>0</v>
      </c>
      <c r="AO35">
        <v>121.02</v>
      </c>
      <c r="AP35">
        <v>2.88</v>
      </c>
      <c r="AQ35">
        <v>0</v>
      </c>
      <c r="AR35">
        <v>1.39</v>
      </c>
      <c r="AS35">
        <v>0.23</v>
      </c>
      <c r="AT35">
        <v>4.3</v>
      </c>
      <c r="AU35">
        <v>1.94</v>
      </c>
      <c r="AV35">
        <v>248.71</v>
      </c>
      <c r="AW35">
        <v>50</v>
      </c>
      <c r="AX35">
        <v>1.61</v>
      </c>
      <c r="AY35">
        <v>4.3</v>
      </c>
      <c r="AZ35">
        <v>41.58</v>
      </c>
      <c r="BA35">
        <v>30</v>
      </c>
      <c r="BB35">
        <v>35</v>
      </c>
      <c r="BC35">
        <v>0</v>
      </c>
      <c r="BD35">
        <v>45</v>
      </c>
      <c r="BE35">
        <v>15</v>
      </c>
      <c r="BF35">
        <v>0</v>
      </c>
      <c r="BG35">
        <v>115.16</v>
      </c>
      <c r="BH35">
        <v>108.12</v>
      </c>
      <c r="BI35">
        <v>4.2300000000000004</v>
      </c>
    </row>
    <row r="36" spans="1:61">
      <c r="A36" t="s">
        <v>331</v>
      </c>
      <c r="G36" t="s">
        <v>78</v>
      </c>
      <c r="H36" s="115">
        <v>73.290000000000006</v>
      </c>
      <c r="I36" s="88">
        <v>0.75</v>
      </c>
      <c r="J36" s="88">
        <v>1.75</v>
      </c>
      <c r="K36" s="88">
        <v>121.02</v>
      </c>
      <c r="L36" s="88">
        <v>0</v>
      </c>
      <c r="M36" s="116">
        <v>0</v>
      </c>
      <c r="N36" s="115">
        <v>443.41</v>
      </c>
      <c r="O36" s="88">
        <v>257.31</v>
      </c>
      <c r="P36" s="88">
        <v>0</v>
      </c>
      <c r="Q36" s="88">
        <v>0</v>
      </c>
      <c r="R36" s="88">
        <v>0</v>
      </c>
      <c r="S36" s="116">
        <v>0</v>
      </c>
      <c r="W36">
        <v>0.46</v>
      </c>
      <c r="X36">
        <v>0.77</v>
      </c>
      <c r="Y36">
        <v>0.28999999999999998</v>
      </c>
      <c r="Z36">
        <v>0.35</v>
      </c>
      <c r="AA36">
        <v>0.46</v>
      </c>
      <c r="AB36">
        <v>0.92</v>
      </c>
      <c r="AC36">
        <v>0.38</v>
      </c>
      <c r="AD36">
        <v>0.46</v>
      </c>
      <c r="AE36">
        <v>40.340000000000003</v>
      </c>
      <c r="AF36">
        <v>0</v>
      </c>
      <c r="AG36">
        <v>18.25</v>
      </c>
      <c r="AH36">
        <v>0</v>
      </c>
      <c r="AI36">
        <v>0.43</v>
      </c>
      <c r="AJ36">
        <v>0.69</v>
      </c>
      <c r="AK36">
        <v>0.46</v>
      </c>
      <c r="AL36">
        <v>0.36</v>
      </c>
      <c r="AM36">
        <v>0.43</v>
      </c>
      <c r="AN36">
        <v>0</v>
      </c>
      <c r="AO36">
        <v>121.02</v>
      </c>
      <c r="AP36">
        <v>2.88</v>
      </c>
      <c r="AQ36">
        <v>0</v>
      </c>
      <c r="AR36">
        <v>1.39</v>
      </c>
      <c r="AS36">
        <v>0.23</v>
      </c>
      <c r="AT36">
        <v>4.3</v>
      </c>
      <c r="AU36">
        <v>1.94</v>
      </c>
      <c r="AV36">
        <v>248.71</v>
      </c>
      <c r="AW36">
        <v>50</v>
      </c>
      <c r="AX36">
        <v>1.61</v>
      </c>
      <c r="AY36">
        <v>4.3</v>
      </c>
      <c r="AZ36">
        <v>41.58</v>
      </c>
      <c r="BA36">
        <v>30</v>
      </c>
      <c r="BB36">
        <v>35</v>
      </c>
      <c r="BC36">
        <v>0</v>
      </c>
      <c r="BD36">
        <v>45</v>
      </c>
      <c r="BE36">
        <v>15</v>
      </c>
      <c r="BF36">
        <v>0</v>
      </c>
      <c r="BG36">
        <v>115.16</v>
      </c>
      <c r="BH36">
        <v>108.12</v>
      </c>
      <c r="BI36">
        <v>6.24</v>
      </c>
    </row>
    <row r="37" spans="1:61">
      <c r="A37" t="s">
        <v>332</v>
      </c>
      <c r="G37" t="s">
        <v>79</v>
      </c>
      <c r="H37" s="115">
        <v>76.940000000000012</v>
      </c>
      <c r="I37" s="88">
        <v>0.75</v>
      </c>
      <c r="J37" s="88">
        <v>1.75</v>
      </c>
      <c r="K37" s="88">
        <v>121.02</v>
      </c>
      <c r="L37" s="88">
        <v>0</v>
      </c>
      <c r="M37" s="116">
        <v>0</v>
      </c>
      <c r="N37" s="115">
        <v>443.41</v>
      </c>
      <c r="O37" s="88">
        <v>257.31</v>
      </c>
      <c r="P37" s="88">
        <v>0</v>
      </c>
      <c r="Q37" s="88">
        <v>0</v>
      </c>
      <c r="R37" s="88">
        <v>0</v>
      </c>
      <c r="S37" s="116">
        <v>0</v>
      </c>
      <c r="W37">
        <v>0.46</v>
      </c>
      <c r="X37">
        <v>0.77</v>
      </c>
      <c r="Y37">
        <v>0.28999999999999998</v>
      </c>
      <c r="Z37">
        <v>0.35</v>
      </c>
      <c r="AA37">
        <v>0.46</v>
      </c>
      <c r="AB37">
        <v>0.92</v>
      </c>
      <c r="AC37">
        <v>0.38</v>
      </c>
      <c r="AD37">
        <v>0.46</v>
      </c>
      <c r="AE37">
        <v>40.340000000000003</v>
      </c>
      <c r="AF37">
        <v>0</v>
      </c>
      <c r="AG37">
        <v>18.25</v>
      </c>
      <c r="AH37">
        <v>0</v>
      </c>
      <c r="AI37">
        <v>0.43</v>
      </c>
      <c r="AJ37">
        <v>0.69</v>
      </c>
      <c r="AK37">
        <v>0.46</v>
      </c>
      <c r="AL37">
        <v>0.36</v>
      </c>
      <c r="AM37">
        <v>0.43</v>
      </c>
      <c r="AN37">
        <v>0</v>
      </c>
      <c r="AO37">
        <v>121.02</v>
      </c>
      <c r="AP37">
        <v>2.88</v>
      </c>
      <c r="AQ37">
        <v>0</v>
      </c>
      <c r="AR37">
        <v>1.39</v>
      </c>
      <c r="AS37">
        <v>0.23</v>
      </c>
      <c r="AT37">
        <v>4.3</v>
      </c>
      <c r="AU37">
        <v>1.94</v>
      </c>
      <c r="AV37">
        <v>248.71</v>
      </c>
      <c r="AW37">
        <v>50</v>
      </c>
      <c r="AX37">
        <v>1.61</v>
      </c>
      <c r="AY37">
        <v>4.3</v>
      </c>
      <c r="AZ37">
        <v>41.58</v>
      </c>
      <c r="BA37">
        <v>30</v>
      </c>
      <c r="BB37">
        <v>35</v>
      </c>
      <c r="BC37">
        <v>0</v>
      </c>
      <c r="BD37">
        <v>45</v>
      </c>
      <c r="BE37">
        <v>15</v>
      </c>
      <c r="BF37">
        <v>0</v>
      </c>
      <c r="BG37">
        <v>115.16</v>
      </c>
      <c r="BH37">
        <v>108.12</v>
      </c>
      <c r="BI37">
        <v>9.89</v>
      </c>
    </row>
    <row r="38" spans="1:61">
      <c r="A38" t="s">
        <v>333</v>
      </c>
      <c r="G38" t="s">
        <v>80</v>
      </c>
      <c r="H38" s="115">
        <v>86.160000000000011</v>
      </c>
      <c r="I38" s="88">
        <v>0.75</v>
      </c>
      <c r="J38" s="88">
        <v>1.75</v>
      </c>
      <c r="K38" s="88">
        <v>121.02</v>
      </c>
      <c r="L38" s="88">
        <v>0</v>
      </c>
      <c r="M38" s="116">
        <v>0</v>
      </c>
      <c r="N38" s="115">
        <v>443.41</v>
      </c>
      <c r="O38" s="88">
        <v>257.31</v>
      </c>
      <c r="P38" s="88">
        <v>0</v>
      </c>
      <c r="Q38" s="88">
        <v>0</v>
      </c>
      <c r="R38" s="88">
        <v>0</v>
      </c>
      <c r="S38" s="116">
        <v>0</v>
      </c>
      <c r="W38">
        <v>0.46</v>
      </c>
      <c r="X38">
        <v>0.77</v>
      </c>
      <c r="Y38">
        <v>0.28999999999999998</v>
      </c>
      <c r="Z38">
        <v>0.35</v>
      </c>
      <c r="AA38">
        <v>0.46</v>
      </c>
      <c r="AB38">
        <v>0.92</v>
      </c>
      <c r="AC38">
        <v>0.38</v>
      </c>
      <c r="AD38">
        <v>0.46</v>
      </c>
      <c r="AE38">
        <v>40.340000000000003</v>
      </c>
      <c r="AF38">
        <v>0</v>
      </c>
      <c r="AG38">
        <v>18.25</v>
      </c>
      <c r="AH38">
        <v>0</v>
      </c>
      <c r="AI38">
        <v>0.43</v>
      </c>
      <c r="AJ38">
        <v>0.69</v>
      </c>
      <c r="AK38">
        <v>0.46</v>
      </c>
      <c r="AL38">
        <v>0.36</v>
      </c>
      <c r="AM38">
        <v>0.43</v>
      </c>
      <c r="AN38">
        <v>0</v>
      </c>
      <c r="AO38">
        <v>121.02</v>
      </c>
      <c r="AP38">
        <v>2.88</v>
      </c>
      <c r="AQ38">
        <v>0</v>
      </c>
      <c r="AR38">
        <v>1.39</v>
      </c>
      <c r="AS38">
        <v>0.23</v>
      </c>
      <c r="AT38">
        <v>4.3</v>
      </c>
      <c r="AU38">
        <v>1.94</v>
      </c>
      <c r="AV38">
        <v>248.71</v>
      </c>
      <c r="AW38">
        <v>50</v>
      </c>
      <c r="AX38">
        <v>1.61</v>
      </c>
      <c r="AY38">
        <v>4.3</v>
      </c>
      <c r="AZ38">
        <v>41.58</v>
      </c>
      <c r="BA38">
        <v>30</v>
      </c>
      <c r="BB38">
        <v>35</v>
      </c>
      <c r="BC38">
        <v>0</v>
      </c>
      <c r="BD38">
        <v>45</v>
      </c>
      <c r="BE38">
        <v>15</v>
      </c>
      <c r="BF38">
        <v>0</v>
      </c>
      <c r="BG38">
        <v>115.16</v>
      </c>
      <c r="BH38">
        <v>108.12</v>
      </c>
      <c r="BI38">
        <v>19.11</v>
      </c>
    </row>
    <row r="39" spans="1:61">
      <c r="A39" t="s">
        <v>334</v>
      </c>
      <c r="G39" t="s">
        <v>81</v>
      </c>
      <c r="H39" s="115">
        <v>93.66</v>
      </c>
      <c r="I39" s="88">
        <v>0.75</v>
      </c>
      <c r="J39" s="88">
        <v>5.22</v>
      </c>
      <c r="K39" s="88">
        <v>121.02</v>
      </c>
      <c r="L39" s="88">
        <v>0</v>
      </c>
      <c r="M39" s="116">
        <v>0</v>
      </c>
      <c r="N39" s="115">
        <v>443.41</v>
      </c>
      <c r="O39" s="88">
        <v>292.31</v>
      </c>
      <c r="P39" s="88">
        <v>0</v>
      </c>
      <c r="Q39" s="88">
        <v>0</v>
      </c>
      <c r="R39" s="88">
        <v>0</v>
      </c>
      <c r="S39" s="116">
        <v>0</v>
      </c>
      <c r="W39">
        <v>0.46</v>
      </c>
      <c r="X39">
        <v>0.77</v>
      </c>
      <c r="Y39">
        <v>0.28999999999999998</v>
      </c>
      <c r="Z39">
        <v>0.35</v>
      </c>
      <c r="AA39">
        <v>0.46</v>
      </c>
      <c r="AB39">
        <v>0.92</v>
      </c>
      <c r="AC39">
        <v>0.38</v>
      </c>
      <c r="AD39">
        <v>0.46</v>
      </c>
      <c r="AE39">
        <v>40.340000000000003</v>
      </c>
      <c r="AF39">
        <v>0</v>
      </c>
      <c r="AG39">
        <v>15.37</v>
      </c>
      <c r="AH39">
        <v>0</v>
      </c>
      <c r="AI39">
        <v>0.43</v>
      </c>
      <c r="AJ39">
        <v>0.69</v>
      </c>
      <c r="AK39">
        <v>0.46</v>
      </c>
      <c r="AL39">
        <v>0.36</v>
      </c>
      <c r="AM39">
        <v>0.43</v>
      </c>
      <c r="AN39">
        <v>0</v>
      </c>
      <c r="AO39">
        <v>121.02</v>
      </c>
      <c r="AP39">
        <v>2.88</v>
      </c>
      <c r="AQ39">
        <v>3.47</v>
      </c>
      <c r="AR39">
        <v>1.39</v>
      </c>
      <c r="AS39">
        <v>0.23</v>
      </c>
      <c r="AT39">
        <v>4.3</v>
      </c>
      <c r="AU39">
        <v>1.94</v>
      </c>
      <c r="AV39">
        <v>248.71</v>
      </c>
      <c r="AW39">
        <v>50</v>
      </c>
      <c r="AX39">
        <v>1.61</v>
      </c>
      <c r="AY39">
        <v>4.3</v>
      </c>
      <c r="AZ39">
        <v>41.58</v>
      </c>
      <c r="BA39">
        <v>30</v>
      </c>
      <c r="BB39">
        <v>35</v>
      </c>
      <c r="BC39">
        <v>0</v>
      </c>
      <c r="BD39">
        <v>45</v>
      </c>
      <c r="BE39">
        <v>15</v>
      </c>
      <c r="BF39">
        <v>35</v>
      </c>
      <c r="BG39">
        <v>115.16</v>
      </c>
      <c r="BH39">
        <v>108.12</v>
      </c>
      <c r="BI39">
        <v>29.49</v>
      </c>
    </row>
    <row r="40" spans="1:61">
      <c r="A40" t="s">
        <v>355</v>
      </c>
      <c r="G40" t="s">
        <v>82</v>
      </c>
      <c r="H40" s="115">
        <v>107.39</v>
      </c>
      <c r="I40" s="88">
        <v>0.75</v>
      </c>
      <c r="J40" s="88">
        <v>6.09</v>
      </c>
      <c r="K40" s="88">
        <v>121.02</v>
      </c>
      <c r="L40" s="88">
        <v>0</v>
      </c>
      <c r="M40" s="116">
        <v>0</v>
      </c>
      <c r="N40" s="115">
        <v>443.41</v>
      </c>
      <c r="O40" s="88">
        <v>292.31</v>
      </c>
      <c r="P40" s="88">
        <v>0</v>
      </c>
      <c r="Q40" s="88">
        <v>0</v>
      </c>
      <c r="R40" s="88">
        <v>0</v>
      </c>
      <c r="S40" s="116">
        <v>0</v>
      </c>
      <c r="W40">
        <v>0.46</v>
      </c>
      <c r="X40">
        <v>0.77</v>
      </c>
      <c r="Y40">
        <v>0.28999999999999998</v>
      </c>
      <c r="Z40">
        <v>0.35</v>
      </c>
      <c r="AA40">
        <v>0.46</v>
      </c>
      <c r="AB40">
        <v>0.92</v>
      </c>
      <c r="AC40">
        <v>0.38</v>
      </c>
      <c r="AD40">
        <v>0.46</v>
      </c>
      <c r="AE40">
        <v>40.340000000000003</v>
      </c>
      <c r="AF40">
        <v>0</v>
      </c>
      <c r="AG40">
        <v>15.37</v>
      </c>
      <c r="AH40">
        <v>0</v>
      </c>
      <c r="AI40">
        <v>0.43</v>
      </c>
      <c r="AJ40">
        <v>0.69</v>
      </c>
      <c r="AK40">
        <v>0.46</v>
      </c>
      <c r="AL40">
        <v>0.36</v>
      </c>
      <c r="AM40">
        <v>0.43</v>
      </c>
      <c r="AN40">
        <v>0</v>
      </c>
      <c r="AO40">
        <v>121.02</v>
      </c>
      <c r="AP40">
        <v>2.88</v>
      </c>
      <c r="AQ40">
        <v>4.34</v>
      </c>
      <c r="AR40">
        <v>1.39</v>
      </c>
      <c r="AS40">
        <v>0.23</v>
      </c>
      <c r="AT40">
        <v>4.3</v>
      </c>
      <c r="AU40">
        <v>1.94</v>
      </c>
      <c r="AV40">
        <v>248.71</v>
      </c>
      <c r="AW40">
        <v>50</v>
      </c>
      <c r="AX40">
        <v>1.61</v>
      </c>
      <c r="AY40">
        <v>4.3</v>
      </c>
      <c r="AZ40">
        <v>41.58</v>
      </c>
      <c r="BA40">
        <v>30</v>
      </c>
      <c r="BB40">
        <v>35</v>
      </c>
      <c r="BC40">
        <v>0</v>
      </c>
      <c r="BD40">
        <v>45</v>
      </c>
      <c r="BE40">
        <v>15</v>
      </c>
      <c r="BF40">
        <v>35</v>
      </c>
      <c r="BG40">
        <v>115.16</v>
      </c>
      <c r="BH40">
        <v>108.12</v>
      </c>
      <c r="BI40">
        <v>43.22</v>
      </c>
    </row>
    <row r="41" spans="1:61">
      <c r="A41" t="s">
        <v>356</v>
      </c>
      <c r="G41" t="s">
        <v>83</v>
      </c>
      <c r="H41" s="115">
        <v>140.05000000000001</v>
      </c>
      <c r="I41" s="88">
        <v>0.75</v>
      </c>
      <c r="J41" s="88">
        <v>6.57</v>
      </c>
      <c r="K41" s="88">
        <v>121.02</v>
      </c>
      <c r="L41" s="88">
        <v>0</v>
      </c>
      <c r="M41" s="116">
        <v>0</v>
      </c>
      <c r="N41" s="115">
        <v>443.41</v>
      </c>
      <c r="O41" s="88">
        <v>292.31</v>
      </c>
      <c r="P41" s="88">
        <v>0</v>
      </c>
      <c r="Q41" s="88">
        <v>0</v>
      </c>
      <c r="R41" s="88">
        <v>0</v>
      </c>
      <c r="S41" s="116">
        <v>0</v>
      </c>
      <c r="W41">
        <v>0.46</v>
      </c>
      <c r="X41">
        <v>0.77</v>
      </c>
      <c r="Y41">
        <v>0.28999999999999998</v>
      </c>
      <c r="Z41">
        <v>0.35</v>
      </c>
      <c r="AA41">
        <v>0.46</v>
      </c>
      <c r="AB41">
        <v>0.92</v>
      </c>
      <c r="AC41">
        <v>0.38</v>
      </c>
      <c r="AD41">
        <v>0.46</v>
      </c>
      <c r="AE41">
        <v>58.59</v>
      </c>
      <c r="AF41">
        <v>0</v>
      </c>
      <c r="AG41">
        <v>15.37</v>
      </c>
      <c r="AH41">
        <v>0</v>
      </c>
      <c r="AI41">
        <v>0.43</v>
      </c>
      <c r="AJ41">
        <v>0.69</v>
      </c>
      <c r="AK41">
        <v>0.46</v>
      </c>
      <c r="AL41">
        <v>0.36</v>
      </c>
      <c r="AM41">
        <v>0.43</v>
      </c>
      <c r="AN41">
        <v>0</v>
      </c>
      <c r="AO41">
        <v>121.02</v>
      </c>
      <c r="AP41">
        <v>2.88</v>
      </c>
      <c r="AQ41">
        <v>4.82</v>
      </c>
      <c r="AR41">
        <v>1.39</v>
      </c>
      <c r="AS41">
        <v>0.23</v>
      </c>
      <c r="AT41">
        <v>4.3</v>
      </c>
      <c r="AU41">
        <v>1.94</v>
      </c>
      <c r="AV41">
        <v>248.71</v>
      </c>
      <c r="AW41">
        <v>50</v>
      </c>
      <c r="AX41">
        <v>1.61</v>
      </c>
      <c r="AY41">
        <v>4.3</v>
      </c>
      <c r="AZ41">
        <v>41.58</v>
      </c>
      <c r="BA41">
        <v>30</v>
      </c>
      <c r="BB41">
        <v>35</v>
      </c>
      <c r="BC41">
        <v>0</v>
      </c>
      <c r="BD41">
        <v>45</v>
      </c>
      <c r="BE41">
        <v>15</v>
      </c>
      <c r="BF41">
        <v>35</v>
      </c>
      <c r="BG41">
        <v>115.16</v>
      </c>
      <c r="BH41">
        <v>108.12</v>
      </c>
      <c r="BI41">
        <v>57.63</v>
      </c>
    </row>
    <row r="42" spans="1:61">
      <c r="A42" t="s">
        <v>357</v>
      </c>
      <c r="G42" t="s">
        <v>84</v>
      </c>
      <c r="H42" s="115">
        <v>150.71000000000004</v>
      </c>
      <c r="I42" s="88">
        <v>0.75</v>
      </c>
      <c r="J42" s="88">
        <v>6.78</v>
      </c>
      <c r="K42" s="88">
        <v>121.02</v>
      </c>
      <c r="L42" s="88">
        <v>0</v>
      </c>
      <c r="M42" s="116">
        <v>0</v>
      </c>
      <c r="N42" s="115">
        <v>443.41</v>
      </c>
      <c r="O42" s="88">
        <v>292.31</v>
      </c>
      <c r="P42" s="88">
        <v>0</v>
      </c>
      <c r="Q42" s="88">
        <v>0</v>
      </c>
      <c r="R42" s="88">
        <v>0</v>
      </c>
      <c r="S42" s="116">
        <v>0</v>
      </c>
      <c r="W42">
        <v>0.46</v>
      </c>
      <c r="X42">
        <v>0.77</v>
      </c>
      <c r="Y42">
        <v>0.28999999999999998</v>
      </c>
      <c r="Z42">
        <v>0.35</v>
      </c>
      <c r="AA42">
        <v>0.46</v>
      </c>
      <c r="AB42">
        <v>0.92</v>
      </c>
      <c r="AC42">
        <v>0.38</v>
      </c>
      <c r="AD42">
        <v>0.46</v>
      </c>
      <c r="AE42">
        <v>58.59</v>
      </c>
      <c r="AF42">
        <v>0</v>
      </c>
      <c r="AG42">
        <v>15.37</v>
      </c>
      <c r="AH42">
        <v>0</v>
      </c>
      <c r="AI42">
        <v>0.43</v>
      </c>
      <c r="AJ42">
        <v>0.69</v>
      </c>
      <c r="AK42">
        <v>0.46</v>
      </c>
      <c r="AL42">
        <v>0.36</v>
      </c>
      <c r="AM42">
        <v>0.43</v>
      </c>
      <c r="AN42">
        <v>0</v>
      </c>
      <c r="AO42">
        <v>121.02</v>
      </c>
      <c r="AP42">
        <v>2.88</v>
      </c>
      <c r="AQ42">
        <v>5.03</v>
      </c>
      <c r="AR42">
        <v>1.39</v>
      </c>
      <c r="AS42">
        <v>0.23</v>
      </c>
      <c r="AT42">
        <v>4.3</v>
      </c>
      <c r="AU42">
        <v>1.94</v>
      </c>
      <c r="AV42">
        <v>248.71</v>
      </c>
      <c r="AW42">
        <v>50</v>
      </c>
      <c r="AX42">
        <v>1.61</v>
      </c>
      <c r="AY42">
        <v>4.3</v>
      </c>
      <c r="AZ42">
        <v>41.58</v>
      </c>
      <c r="BA42">
        <v>30</v>
      </c>
      <c r="BB42">
        <v>35</v>
      </c>
      <c r="BC42">
        <v>0</v>
      </c>
      <c r="BD42">
        <v>45</v>
      </c>
      <c r="BE42">
        <v>15</v>
      </c>
      <c r="BF42">
        <v>35</v>
      </c>
      <c r="BG42">
        <v>115.16</v>
      </c>
      <c r="BH42">
        <v>108.12</v>
      </c>
      <c r="BI42">
        <v>68.290000000000006</v>
      </c>
    </row>
    <row r="43" spans="1:61">
      <c r="A43" t="s">
        <v>363</v>
      </c>
      <c r="G43" t="s">
        <v>85</v>
      </c>
      <c r="H43" s="115">
        <v>206.15000000000003</v>
      </c>
      <c r="I43" s="88">
        <v>0.73</v>
      </c>
      <c r="J43" s="88">
        <v>7.13</v>
      </c>
      <c r="K43" s="88">
        <v>121.02</v>
      </c>
      <c r="L43" s="88">
        <v>0</v>
      </c>
      <c r="M43" s="116">
        <v>0</v>
      </c>
      <c r="N43" s="115">
        <v>443.41</v>
      </c>
      <c r="O43" s="88">
        <v>292.31</v>
      </c>
      <c r="P43" s="88">
        <v>0</v>
      </c>
      <c r="Q43" s="88">
        <v>0</v>
      </c>
      <c r="R43" s="88">
        <v>0</v>
      </c>
      <c r="S43" s="116">
        <v>0</v>
      </c>
      <c r="W43">
        <v>0.44</v>
      </c>
      <c r="X43">
        <v>0.77</v>
      </c>
      <c r="Y43">
        <v>0.28999999999999998</v>
      </c>
      <c r="Z43">
        <v>0.35</v>
      </c>
      <c r="AA43">
        <v>0.46</v>
      </c>
      <c r="AB43">
        <v>0.92</v>
      </c>
      <c r="AC43">
        <v>0.38</v>
      </c>
      <c r="AD43">
        <v>0.44</v>
      </c>
      <c r="AE43">
        <v>58.59</v>
      </c>
      <c r="AF43">
        <v>48.02</v>
      </c>
      <c r="AG43">
        <v>15.37</v>
      </c>
      <c r="AH43">
        <v>0</v>
      </c>
      <c r="AI43">
        <v>0.43</v>
      </c>
      <c r="AJ43">
        <v>0.68</v>
      </c>
      <c r="AK43">
        <v>0.46</v>
      </c>
      <c r="AL43">
        <v>0.36</v>
      </c>
      <c r="AM43">
        <v>0.43</v>
      </c>
      <c r="AN43">
        <v>0</v>
      </c>
      <c r="AO43">
        <v>121.02</v>
      </c>
      <c r="AP43">
        <v>2.88</v>
      </c>
      <c r="AQ43">
        <v>5.38</v>
      </c>
      <c r="AR43">
        <v>1.39</v>
      </c>
      <c r="AS43">
        <v>0.28000000000000003</v>
      </c>
      <c r="AT43">
        <v>4.3</v>
      </c>
      <c r="AU43">
        <v>1.94</v>
      </c>
      <c r="AV43">
        <v>248.71</v>
      </c>
      <c r="AW43">
        <v>50</v>
      </c>
      <c r="AX43">
        <v>1.61</v>
      </c>
      <c r="AY43">
        <v>4.3</v>
      </c>
      <c r="AZ43">
        <v>41.58</v>
      </c>
      <c r="BA43">
        <v>30</v>
      </c>
      <c r="BB43">
        <v>35</v>
      </c>
      <c r="BC43">
        <v>0</v>
      </c>
      <c r="BD43">
        <v>45</v>
      </c>
      <c r="BE43">
        <v>15</v>
      </c>
      <c r="BF43">
        <v>35</v>
      </c>
      <c r="BG43">
        <v>115.16</v>
      </c>
      <c r="BH43">
        <v>108.12</v>
      </c>
      <c r="BI43">
        <v>75.69</v>
      </c>
    </row>
    <row r="44" spans="1:61">
      <c r="A44" t="s">
        <v>367</v>
      </c>
      <c r="G44" t="s">
        <v>86</v>
      </c>
      <c r="H44" s="115">
        <v>215.85000000000002</v>
      </c>
      <c r="I44" s="88">
        <v>0.73</v>
      </c>
      <c r="J44" s="88">
        <v>7.29</v>
      </c>
      <c r="K44" s="88">
        <v>121.02</v>
      </c>
      <c r="L44" s="88">
        <v>0</v>
      </c>
      <c r="M44" s="116">
        <v>0</v>
      </c>
      <c r="N44" s="115">
        <v>443.41</v>
      </c>
      <c r="O44" s="88">
        <v>292.31</v>
      </c>
      <c r="P44" s="88">
        <v>0</v>
      </c>
      <c r="Q44" s="88">
        <v>0</v>
      </c>
      <c r="R44" s="88">
        <v>0</v>
      </c>
      <c r="S44" s="116">
        <v>0</v>
      </c>
      <c r="W44">
        <v>0.44</v>
      </c>
      <c r="X44">
        <v>0.77</v>
      </c>
      <c r="Y44">
        <v>0.28999999999999998</v>
      </c>
      <c r="Z44">
        <v>0.35</v>
      </c>
      <c r="AA44">
        <v>0.46</v>
      </c>
      <c r="AB44">
        <v>0.92</v>
      </c>
      <c r="AC44">
        <v>0.38</v>
      </c>
      <c r="AD44">
        <v>0.44</v>
      </c>
      <c r="AE44">
        <v>58.59</v>
      </c>
      <c r="AF44">
        <v>48.02</v>
      </c>
      <c r="AG44">
        <v>15.37</v>
      </c>
      <c r="AH44">
        <v>0</v>
      </c>
      <c r="AI44">
        <v>0.43</v>
      </c>
      <c r="AJ44">
        <v>0.68</v>
      </c>
      <c r="AK44">
        <v>0.46</v>
      </c>
      <c r="AL44">
        <v>0.36</v>
      </c>
      <c r="AM44">
        <v>0.43</v>
      </c>
      <c r="AN44">
        <v>0</v>
      </c>
      <c r="AO44">
        <v>121.02</v>
      </c>
      <c r="AP44">
        <v>2.88</v>
      </c>
      <c r="AQ44">
        <v>5.54</v>
      </c>
      <c r="AR44">
        <v>1.39</v>
      </c>
      <c r="AS44">
        <v>0.28000000000000003</v>
      </c>
      <c r="AT44">
        <v>4.3</v>
      </c>
      <c r="AU44">
        <v>1.94</v>
      </c>
      <c r="AV44">
        <v>248.71</v>
      </c>
      <c r="AW44">
        <v>50</v>
      </c>
      <c r="AX44">
        <v>1.61</v>
      </c>
      <c r="AY44">
        <v>4.3</v>
      </c>
      <c r="AZ44">
        <v>41.58</v>
      </c>
      <c r="BA44">
        <v>30</v>
      </c>
      <c r="BB44">
        <v>35</v>
      </c>
      <c r="BC44">
        <v>0</v>
      </c>
      <c r="BD44">
        <v>45</v>
      </c>
      <c r="BE44">
        <v>15</v>
      </c>
      <c r="BF44">
        <v>35</v>
      </c>
      <c r="BG44">
        <v>115.16</v>
      </c>
      <c r="BH44">
        <v>108.12</v>
      </c>
      <c r="BI44">
        <v>85.39</v>
      </c>
    </row>
    <row r="45" spans="1:61">
      <c r="A45" t="s">
        <v>390</v>
      </c>
      <c r="G45" t="s">
        <v>87</v>
      </c>
      <c r="H45" s="115">
        <v>236.12000000000003</v>
      </c>
      <c r="I45" s="88">
        <v>0.73</v>
      </c>
      <c r="J45" s="88">
        <v>7.56</v>
      </c>
      <c r="K45" s="88">
        <v>121.02</v>
      </c>
      <c r="L45" s="88">
        <v>0</v>
      </c>
      <c r="M45" s="116">
        <v>0</v>
      </c>
      <c r="N45" s="115">
        <v>443.41</v>
      </c>
      <c r="O45" s="88">
        <v>292.31</v>
      </c>
      <c r="P45" s="88">
        <v>0</v>
      </c>
      <c r="Q45" s="88">
        <v>0</v>
      </c>
      <c r="R45" s="88">
        <v>0</v>
      </c>
      <c r="S45" s="116">
        <v>0</v>
      </c>
      <c r="W45">
        <v>0.44</v>
      </c>
      <c r="X45">
        <v>0.77</v>
      </c>
      <c r="Y45">
        <v>0.28999999999999998</v>
      </c>
      <c r="Z45">
        <v>0.35</v>
      </c>
      <c r="AA45">
        <v>0.46</v>
      </c>
      <c r="AB45">
        <v>0.92</v>
      </c>
      <c r="AC45">
        <v>0.38</v>
      </c>
      <c r="AD45">
        <v>0.44</v>
      </c>
      <c r="AE45">
        <v>58.59</v>
      </c>
      <c r="AF45">
        <v>48.02</v>
      </c>
      <c r="AG45">
        <v>15.37</v>
      </c>
      <c r="AH45">
        <v>0</v>
      </c>
      <c r="AI45">
        <v>0.43</v>
      </c>
      <c r="AJ45">
        <v>0.68</v>
      </c>
      <c r="AK45">
        <v>0.46</v>
      </c>
      <c r="AL45">
        <v>0.36</v>
      </c>
      <c r="AM45">
        <v>0.43</v>
      </c>
      <c r="AN45">
        <v>0</v>
      </c>
      <c r="AO45">
        <v>121.02</v>
      </c>
      <c r="AP45">
        <v>2.88</v>
      </c>
      <c r="AQ45">
        <v>5.81</v>
      </c>
      <c r="AR45">
        <v>1.39</v>
      </c>
      <c r="AS45">
        <v>0.28000000000000003</v>
      </c>
      <c r="AT45">
        <v>4.3</v>
      </c>
      <c r="AU45">
        <v>1.94</v>
      </c>
      <c r="AV45">
        <v>248.71</v>
      </c>
      <c r="AW45">
        <v>50</v>
      </c>
      <c r="AX45">
        <v>1.61</v>
      </c>
      <c r="AY45">
        <v>4.3</v>
      </c>
      <c r="AZ45">
        <v>41.58</v>
      </c>
      <c r="BA45">
        <v>30</v>
      </c>
      <c r="BB45">
        <v>35</v>
      </c>
      <c r="BC45">
        <v>0</v>
      </c>
      <c r="BD45">
        <v>45</v>
      </c>
      <c r="BE45">
        <v>15</v>
      </c>
      <c r="BF45">
        <v>35</v>
      </c>
      <c r="BG45">
        <v>115.16</v>
      </c>
      <c r="BH45">
        <v>108.12</v>
      </c>
      <c r="BI45">
        <v>105.66</v>
      </c>
    </row>
    <row r="46" spans="1:61">
      <c r="A46" t="s">
        <v>391</v>
      </c>
      <c r="G46" t="s">
        <v>88</v>
      </c>
      <c r="H46" s="115">
        <v>202.5</v>
      </c>
      <c r="I46" s="88">
        <v>0.73</v>
      </c>
      <c r="J46" s="88">
        <v>7.55</v>
      </c>
      <c r="K46" s="88">
        <v>121.02</v>
      </c>
      <c r="L46" s="88">
        <v>0</v>
      </c>
      <c r="M46" s="116">
        <v>0</v>
      </c>
      <c r="N46" s="115">
        <v>443.41</v>
      </c>
      <c r="O46" s="88">
        <v>292.31</v>
      </c>
      <c r="P46" s="88">
        <v>0</v>
      </c>
      <c r="Q46" s="88">
        <v>0</v>
      </c>
      <c r="R46" s="88">
        <v>0</v>
      </c>
      <c r="S46" s="116">
        <v>0</v>
      </c>
      <c r="W46">
        <v>0.44</v>
      </c>
      <c r="X46">
        <v>0.77</v>
      </c>
      <c r="Y46">
        <v>0.28999999999999998</v>
      </c>
      <c r="Z46">
        <v>0.35</v>
      </c>
      <c r="AA46">
        <v>0.46</v>
      </c>
      <c r="AB46">
        <v>0.92</v>
      </c>
      <c r="AC46">
        <v>0.38</v>
      </c>
      <c r="AD46">
        <v>0.44</v>
      </c>
      <c r="AE46">
        <v>20.170000000000002</v>
      </c>
      <c r="AF46">
        <v>48.02</v>
      </c>
      <c r="AG46">
        <v>15.37</v>
      </c>
      <c r="AH46">
        <v>0</v>
      </c>
      <c r="AI46">
        <v>0.43</v>
      </c>
      <c r="AJ46">
        <v>0.68</v>
      </c>
      <c r="AK46">
        <v>0.46</v>
      </c>
      <c r="AL46">
        <v>0.36</v>
      </c>
      <c r="AM46">
        <v>0.43</v>
      </c>
      <c r="AN46">
        <v>0</v>
      </c>
      <c r="AO46">
        <v>121.02</v>
      </c>
      <c r="AP46">
        <v>2.88</v>
      </c>
      <c r="AQ46">
        <v>5.8</v>
      </c>
      <c r="AR46">
        <v>1.39</v>
      </c>
      <c r="AS46">
        <v>0.28000000000000003</v>
      </c>
      <c r="AT46">
        <v>4.3</v>
      </c>
      <c r="AU46">
        <v>1.94</v>
      </c>
      <c r="AV46">
        <v>248.71</v>
      </c>
      <c r="AW46">
        <v>50</v>
      </c>
      <c r="AX46">
        <v>1.61</v>
      </c>
      <c r="AY46">
        <v>4.3</v>
      </c>
      <c r="AZ46">
        <v>41.58</v>
      </c>
      <c r="BA46">
        <v>30</v>
      </c>
      <c r="BB46">
        <v>35</v>
      </c>
      <c r="BC46">
        <v>0</v>
      </c>
      <c r="BD46">
        <v>45</v>
      </c>
      <c r="BE46">
        <v>15</v>
      </c>
      <c r="BF46">
        <v>35</v>
      </c>
      <c r="BG46">
        <v>115.16</v>
      </c>
      <c r="BH46">
        <v>108.12</v>
      </c>
      <c r="BI46">
        <v>110.46</v>
      </c>
    </row>
    <row r="47" spans="1:61">
      <c r="A47" t="s">
        <v>395</v>
      </c>
      <c r="G47" t="s">
        <v>89</v>
      </c>
      <c r="H47" s="115">
        <v>204.32</v>
      </c>
      <c r="I47" s="88">
        <v>0.73</v>
      </c>
      <c r="J47" s="88">
        <v>7.78</v>
      </c>
      <c r="K47" s="88">
        <v>19.21</v>
      </c>
      <c r="L47" s="88">
        <v>0</v>
      </c>
      <c r="M47" s="116">
        <v>0</v>
      </c>
      <c r="N47" s="115">
        <v>443.41</v>
      </c>
      <c r="O47" s="88">
        <v>292.58</v>
      </c>
      <c r="P47" s="88">
        <v>0</v>
      </c>
      <c r="Q47" s="88">
        <v>0</v>
      </c>
      <c r="R47" s="88">
        <v>0</v>
      </c>
      <c r="S47" s="116">
        <v>0</v>
      </c>
      <c r="W47">
        <v>0.44</v>
      </c>
      <c r="X47">
        <v>0.77</v>
      </c>
      <c r="Y47">
        <v>0.28999999999999998</v>
      </c>
      <c r="Z47">
        <v>0.35</v>
      </c>
      <c r="AA47">
        <v>0.46</v>
      </c>
      <c r="AB47">
        <v>0.92</v>
      </c>
      <c r="AC47">
        <v>0.38</v>
      </c>
      <c r="AD47">
        <v>0.44</v>
      </c>
      <c r="AE47">
        <v>20.170000000000002</v>
      </c>
      <c r="AF47">
        <v>48.02</v>
      </c>
      <c r="AG47">
        <v>15.37</v>
      </c>
      <c r="AH47">
        <v>1.82</v>
      </c>
      <c r="AI47">
        <v>0.43</v>
      </c>
      <c r="AJ47">
        <v>0.68</v>
      </c>
      <c r="AK47">
        <v>0.46</v>
      </c>
      <c r="AL47">
        <v>0.36</v>
      </c>
      <c r="AM47">
        <v>0.43</v>
      </c>
      <c r="AN47">
        <v>19.21</v>
      </c>
      <c r="AO47">
        <v>0</v>
      </c>
      <c r="AP47">
        <v>2.88</v>
      </c>
      <c r="AQ47">
        <v>6.03</v>
      </c>
      <c r="AR47">
        <v>1.39</v>
      </c>
      <c r="AS47">
        <v>0.28000000000000003</v>
      </c>
      <c r="AT47">
        <v>4.57</v>
      </c>
      <c r="AU47">
        <v>1.94</v>
      </c>
      <c r="AV47">
        <v>248.71</v>
      </c>
      <c r="AW47">
        <v>50</v>
      </c>
      <c r="AX47">
        <v>1.61</v>
      </c>
      <c r="AY47">
        <v>4.3</v>
      </c>
      <c r="AZ47">
        <v>41.58</v>
      </c>
      <c r="BA47">
        <v>30</v>
      </c>
      <c r="BB47">
        <v>35</v>
      </c>
      <c r="BC47">
        <v>0</v>
      </c>
      <c r="BD47">
        <v>45</v>
      </c>
      <c r="BE47">
        <v>15</v>
      </c>
      <c r="BF47">
        <v>35</v>
      </c>
      <c r="BG47">
        <v>115.16</v>
      </c>
      <c r="BH47">
        <v>108.12</v>
      </c>
      <c r="BI47">
        <v>110.46</v>
      </c>
    </row>
    <row r="48" spans="1:61">
      <c r="A48" t="s">
        <v>399</v>
      </c>
      <c r="G48" t="s">
        <v>90</v>
      </c>
      <c r="H48" s="115">
        <v>186.07</v>
      </c>
      <c r="I48" s="88">
        <v>0.73</v>
      </c>
      <c r="J48" s="88">
        <v>7.81</v>
      </c>
      <c r="K48" s="88">
        <v>19.21</v>
      </c>
      <c r="L48" s="88">
        <v>0</v>
      </c>
      <c r="M48" s="116">
        <v>0</v>
      </c>
      <c r="N48" s="115">
        <v>443.41</v>
      </c>
      <c r="O48" s="88">
        <v>292.58</v>
      </c>
      <c r="P48" s="88">
        <v>0</v>
      </c>
      <c r="Q48" s="88">
        <v>0</v>
      </c>
      <c r="R48" s="88">
        <v>0</v>
      </c>
      <c r="S48" s="116">
        <v>0</v>
      </c>
      <c r="W48">
        <v>0.44</v>
      </c>
      <c r="X48">
        <v>0.77</v>
      </c>
      <c r="Y48">
        <v>0.28999999999999998</v>
      </c>
      <c r="Z48">
        <v>0.35</v>
      </c>
      <c r="AA48">
        <v>0.46</v>
      </c>
      <c r="AB48">
        <v>0.92</v>
      </c>
      <c r="AC48">
        <v>0.38</v>
      </c>
      <c r="AD48">
        <v>0.44</v>
      </c>
      <c r="AE48">
        <v>0</v>
      </c>
      <c r="AF48">
        <v>48.02</v>
      </c>
      <c r="AG48">
        <v>15.37</v>
      </c>
      <c r="AH48">
        <v>1.82</v>
      </c>
      <c r="AI48">
        <v>0.43</v>
      </c>
      <c r="AJ48">
        <v>0.68</v>
      </c>
      <c r="AK48">
        <v>0.46</v>
      </c>
      <c r="AL48">
        <v>0.36</v>
      </c>
      <c r="AM48">
        <v>0.43</v>
      </c>
      <c r="AN48">
        <v>19.21</v>
      </c>
      <c r="AO48">
        <v>0</v>
      </c>
      <c r="AP48">
        <v>2.88</v>
      </c>
      <c r="AQ48">
        <v>6.06</v>
      </c>
      <c r="AR48">
        <v>1.39</v>
      </c>
      <c r="AS48">
        <v>0.28000000000000003</v>
      </c>
      <c r="AT48">
        <v>4.57</v>
      </c>
      <c r="AU48">
        <v>1.94</v>
      </c>
      <c r="AV48">
        <v>248.71</v>
      </c>
      <c r="AW48">
        <v>50</v>
      </c>
      <c r="AX48">
        <v>1.61</v>
      </c>
      <c r="AY48">
        <v>4.3</v>
      </c>
      <c r="AZ48">
        <v>41.58</v>
      </c>
      <c r="BA48">
        <v>30</v>
      </c>
      <c r="BB48">
        <v>35</v>
      </c>
      <c r="BC48">
        <v>0</v>
      </c>
      <c r="BD48">
        <v>45</v>
      </c>
      <c r="BE48">
        <v>15</v>
      </c>
      <c r="BF48">
        <v>35</v>
      </c>
      <c r="BG48">
        <v>115.16</v>
      </c>
      <c r="BH48">
        <v>108.12</v>
      </c>
      <c r="BI48">
        <v>112.38</v>
      </c>
    </row>
    <row r="49" spans="1:61">
      <c r="A49" t="s">
        <v>400</v>
      </c>
      <c r="G49" t="s">
        <v>91</v>
      </c>
      <c r="H49" s="115">
        <v>192.98000000000002</v>
      </c>
      <c r="I49" s="88">
        <v>0.73</v>
      </c>
      <c r="J49" s="88">
        <v>7.87</v>
      </c>
      <c r="K49" s="88">
        <v>19.21</v>
      </c>
      <c r="L49" s="88">
        <v>0</v>
      </c>
      <c r="M49" s="116">
        <v>0</v>
      </c>
      <c r="N49" s="115">
        <v>443.41</v>
      </c>
      <c r="O49" s="88">
        <v>292.58</v>
      </c>
      <c r="P49" s="88">
        <v>0</v>
      </c>
      <c r="Q49" s="88">
        <v>0</v>
      </c>
      <c r="R49" s="88">
        <v>0</v>
      </c>
      <c r="S49" s="116">
        <v>0</v>
      </c>
      <c r="W49">
        <v>0.44</v>
      </c>
      <c r="X49">
        <v>0.77</v>
      </c>
      <c r="Y49">
        <v>0.28999999999999998</v>
      </c>
      <c r="Z49">
        <v>0.35</v>
      </c>
      <c r="AA49">
        <v>0.46</v>
      </c>
      <c r="AB49">
        <v>0.92</v>
      </c>
      <c r="AC49">
        <v>0.38</v>
      </c>
      <c r="AD49">
        <v>0.44</v>
      </c>
      <c r="AE49">
        <v>0</v>
      </c>
      <c r="AF49">
        <v>48.02</v>
      </c>
      <c r="AG49">
        <v>15.37</v>
      </c>
      <c r="AH49">
        <v>1.82</v>
      </c>
      <c r="AI49">
        <v>0.43</v>
      </c>
      <c r="AJ49">
        <v>0.68</v>
      </c>
      <c r="AK49">
        <v>0.46</v>
      </c>
      <c r="AL49">
        <v>0.36</v>
      </c>
      <c r="AM49">
        <v>0.43</v>
      </c>
      <c r="AN49">
        <v>19.21</v>
      </c>
      <c r="AO49">
        <v>0</v>
      </c>
      <c r="AP49">
        <v>2.88</v>
      </c>
      <c r="AQ49">
        <v>6.12</v>
      </c>
      <c r="AR49">
        <v>1.39</v>
      </c>
      <c r="AS49">
        <v>0.28000000000000003</v>
      </c>
      <c r="AT49">
        <v>4.57</v>
      </c>
      <c r="AU49">
        <v>1.94</v>
      </c>
      <c r="AV49">
        <v>248.71</v>
      </c>
      <c r="AW49">
        <v>50</v>
      </c>
      <c r="AX49">
        <v>1.61</v>
      </c>
      <c r="AY49">
        <v>4.3</v>
      </c>
      <c r="AZ49">
        <v>41.58</v>
      </c>
      <c r="BA49">
        <v>30</v>
      </c>
      <c r="BB49">
        <v>35</v>
      </c>
      <c r="BC49">
        <v>0</v>
      </c>
      <c r="BD49">
        <v>45</v>
      </c>
      <c r="BE49">
        <v>15</v>
      </c>
      <c r="BF49">
        <v>35</v>
      </c>
      <c r="BG49">
        <v>115.16</v>
      </c>
      <c r="BH49">
        <v>108.12</v>
      </c>
      <c r="BI49">
        <v>119.29</v>
      </c>
    </row>
    <row r="50" spans="1:61">
      <c r="A50" t="s">
        <v>401</v>
      </c>
      <c r="G50" t="s">
        <v>92</v>
      </c>
      <c r="H50" s="115">
        <v>197.31</v>
      </c>
      <c r="I50" s="88">
        <v>0.73</v>
      </c>
      <c r="J50" s="88">
        <v>7.94</v>
      </c>
      <c r="K50" s="88">
        <v>19.21</v>
      </c>
      <c r="L50" s="88">
        <v>0</v>
      </c>
      <c r="M50" s="116">
        <v>0</v>
      </c>
      <c r="N50" s="115">
        <v>443.41</v>
      </c>
      <c r="O50" s="88">
        <v>292.58</v>
      </c>
      <c r="P50" s="88">
        <v>0</v>
      </c>
      <c r="Q50" s="88">
        <v>0</v>
      </c>
      <c r="R50" s="88">
        <v>0</v>
      </c>
      <c r="S50" s="116">
        <v>0</v>
      </c>
      <c r="W50">
        <v>0.44</v>
      </c>
      <c r="X50">
        <v>0.77</v>
      </c>
      <c r="Y50">
        <v>0.28999999999999998</v>
      </c>
      <c r="Z50">
        <v>0.35</v>
      </c>
      <c r="AA50">
        <v>0.46</v>
      </c>
      <c r="AB50">
        <v>0.92</v>
      </c>
      <c r="AC50">
        <v>0.38</v>
      </c>
      <c r="AD50">
        <v>0.44</v>
      </c>
      <c r="AE50">
        <v>0</v>
      </c>
      <c r="AF50">
        <v>48.02</v>
      </c>
      <c r="AG50">
        <v>15.37</v>
      </c>
      <c r="AH50">
        <v>1.82</v>
      </c>
      <c r="AI50">
        <v>0.43</v>
      </c>
      <c r="AJ50">
        <v>0.68</v>
      </c>
      <c r="AK50">
        <v>0.46</v>
      </c>
      <c r="AL50">
        <v>0.36</v>
      </c>
      <c r="AM50">
        <v>0.43</v>
      </c>
      <c r="AN50">
        <v>19.21</v>
      </c>
      <c r="AO50">
        <v>0</v>
      </c>
      <c r="AP50">
        <v>2.88</v>
      </c>
      <c r="AQ50">
        <v>6.19</v>
      </c>
      <c r="AR50">
        <v>1.39</v>
      </c>
      <c r="AS50">
        <v>0.28000000000000003</v>
      </c>
      <c r="AT50">
        <v>4.57</v>
      </c>
      <c r="AU50">
        <v>1.94</v>
      </c>
      <c r="AV50">
        <v>248.71</v>
      </c>
      <c r="AW50">
        <v>50</v>
      </c>
      <c r="AX50">
        <v>1.61</v>
      </c>
      <c r="AY50">
        <v>4.3</v>
      </c>
      <c r="AZ50">
        <v>41.58</v>
      </c>
      <c r="BA50">
        <v>30</v>
      </c>
      <c r="BB50">
        <v>35</v>
      </c>
      <c r="BC50">
        <v>0</v>
      </c>
      <c r="BD50">
        <v>45</v>
      </c>
      <c r="BE50">
        <v>15</v>
      </c>
      <c r="BF50">
        <v>35</v>
      </c>
      <c r="BG50">
        <v>115.16</v>
      </c>
      <c r="BH50">
        <v>108.12</v>
      </c>
      <c r="BI50">
        <v>123.62</v>
      </c>
    </row>
    <row r="51" spans="1:61">
      <c r="A51" t="s">
        <v>403</v>
      </c>
      <c r="G51" t="s">
        <v>93</v>
      </c>
      <c r="H51" s="115">
        <v>200.48000000000002</v>
      </c>
      <c r="I51" s="88">
        <v>0.73</v>
      </c>
      <c r="J51" s="88">
        <v>7.96</v>
      </c>
      <c r="K51" s="88">
        <v>19.21</v>
      </c>
      <c r="L51" s="88">
        <v>0</v>
      </c>
      <c r="M51" s="116">
        <v>0</v>
      </c>
      <c r="N51" s="115">
        <v>443.41</v>
      </c>
      <c r="O51" s="88">
        <v>292.79999999999995</v>
      </c>
      <c r="P51" s="88">
        <v>0</v>
      </c>
      <c r="Q51" s="88">
        <v>0</v>
      </c>
      <c r="R51" s="88">
        <v>0</v>
      </c>
      <c r="S51" s="116">
        <v>0</v>
      </c>
      <c r="W51">
        <v>0.44</v>
      </c>
      <c r="X51">
        <v>0.77</v>
      </c>
      <c r="Y51">
        <v>0.28999999999999998</v>
      </c>
      <c r="Z51">
        <v>0.35</v>
      </c>
      <c r="AA51">
        <v>0.46</v>
      </c>
      <c r="AB51">
        <v>0.92</v>
      </c>
      <c r="AC51">
        <v>0.38</v>
      </c>
      <c r="AD51">
        <v>0.44</v>
      </c>
      <c r="AE51">
        <v>0</v>
      </c>
      <c r="AF51">
        <v>48.02</v>
      </c>
      <c r="AG51">
        <v>15.37</v>
      </c>
      <c r="AH51">
        <v>1.82</v>
      </c>
      <c r="AI51">
        <v>0.43</v>
      </c>
      <c r="AJ51">
        <v>0.68</v>
      </c>
      <c r="AK51">
        <v>0.46</v>
      </c>
      <c r="AL51">
        <v>0.36</v>
      </c>
      <c r="AM51">
        <v>0.43</v>
      </c>
      <c r="AN51">
        <v>19.21</v>
      </c>
      <c r="AO51">
        <v>0</v>
      </c>
      <c r="AP51">
        <v>2.88</v>
      </c>
      <c r="AQ51">
        <v>6.21</v>
      </c>
      <c r="AR51">
        <v>1.39</v>
      </c>
      <c r="AS51">
        <v>0.28000000000000003</v>
      </c>
      <c r="AT51">
        <v>4.57</v>
      </c>
      <c r="AU51">
        <v>1.94</v>
      </c>
      <c r="AV51">
        <v>248.71</v>
      </c>
      <c r="AW51">
        <v>50</v>
      </c>
      <c r="AX51">
        <v>1.61</v>
      </c>
      <c r="AY51">
        <v>4.5199999999999996</v>
      </c>
      <c r="AZ51">
        <v>41.58</v>
      </c>
      <c r="BA51">
        <v>30</v>
      </c>
      <c r="BB51">
        <v>35</v>
      </c>
      <c r="BC51">
        <v>0</v>
      </c>
      <c r="BD51">
        <v>45</v>
      </c>
      <c r="BE51">
        <v>15</v>
      </c>
      <c r="BF51">
        <v>35</v>
      </c>
      <c r="BG51">
        <v>115.16</v>
      </c>
      <c r="BH51">
        <v>108.12</v>
      </c>
      <c r="BI51">
        <v>126.79</v>
      </c>
    </row>
    <row r="52" spans="1:61">
      <c r="A52" t="s">
        <v>404</v>
      </c>
      <c r="G52" t="s">
        <v>94</v>
      </c>
      <c r="H52" s="115">
        <v>204.22000000000003</v>
      </c>
      <c r="I52" s="88">
        <v>0.73</v>
      </c>
      <c r="J52" s="88">
        <v>8.02</v>
      </c>
      <c r="K52" s="88">
        <v>19.21</v>
      </c>
      <c r="L52" s="88">
        <v>0</v>
      </c>
      <c r="M52" s="116">
        <v>0</v>
      </c>
      <c r="N52" s="115">
        <v>443.41</v>
      </c>
      <c r="O52" s="88">
        <v>292.79999999999995</v>
      </c>
      <c r="P52" s="88">
        <v>0</v>
      </c>
      <c r="Q52" s="88">
        <v>0</v>
      </c>
      <c r="R52" s="88">
        <v>0</v>
      </c>
      <c r="S52" s="116">
        <v>0</v>
      </c>
      <c r="W52">
        <v>0.44</v>
      </c>
      <c r="X52">
        <v>0.77</v>
      </c>
      <c r="Y52">
        <v>0.28999999999999998</v>
      </c>
      <c r="Z52">
        <v>0.35</v>
      </c>
      <c r="AA52">
        <v>0.46</v>
      </c>
      <c r="AB52">
        <v>0.92</v>
      </c>
      <c r="AC52">
        <v>0.38</v>
      </c>
      <c r="AD52">
        <v>0.44</v>
      </c>
      <c r="AE52">
        <v>0</v>
      </c>
      <c r="AF52">
        <v>48.02</v>
      </c>
      <c r="AG52">
        <v>15.37</v>
      </c>
      <c r="AH52">
        <v>1.82</v>
      </c>
      <c r="AI52">
        <v>0.43</v>
      </c>
      <c r="AJ52">
        <v>0.68</v>
      </c>
      <c r="AK52">
        <v>0.46</v>
      </c>
      <c r="AL52">
        <v>0.36</v>
      </c>
      <c r="AM52">
        <v>0.43</v>
      </c>
      <c r="AN52">
        <v>19.21</v>
      </c>
      <c r="AO52">
        <v>0</v>
      </c>
      <c r="AP52">
        <v>2.88</v>
      </c>
      <c r="AQ52">
        <v>6.27</v>
      </c>
      <c r="AR52">
        <v>1.39</v>
      </c>
      <c r="AS52">
        <v>0.28000000000000003</v>
      </c>
      <c r="AT52">
        <v>4.57</v>
      </c>
      <c r="AU52">
        <v>1.94</v>
      </c>
      <c r="AV52">
        <v>248.71</v>
      </c>
      <c r="AW52">
        <v>50</v>
      </c>
      <c r="AX52">
        <v>1.61</v>
      </c>
      <c r="AY52">
        <v>4.5199999999999996</v>
      </c>
      <c r="AZ52">
        <v>41.58</v>
      </c>
      <c r="BA52">
        <v>30</v>
      </c>
      <c r="BB52">
        <v>35</v>
      </c>
      <c r="BC52">
        <v>0</v>
      </c>
      <c r="BD52">
        <v>45</v>
      </c>
      <c r="BE52">
        <v>15</v>
      </c>
      <c r="BF52">
        <v>35</v>
      </c>
      <c r="BG52">
        <v>115.16</v>
      </c>
      <c r="BH52">
        <v>108.12</v>
      </c>
      <c r="BI52">
        <v>130.53</v>
      </c>
    </row>
    <row r="53" spans="1:61">
      <c r="G53" t="s">
        <v>95</v>
      </c>
      <c r="H53" s="115">
        <v>205.95</v>
      </c>
      <c r="I53" s="88">
        <v>0.73</v>
      </c>
      <c r="J53" s="88">
        <v>8.09</v>
      </c>
      <c r="K53" s="88">
        <v>19.21</v>
      </c>
      <c r="L53" s="88">
        <v>0</v>
      </c>
      <c r="M53" s="116">
        <v>0</v>
      </c>
      <c r="N53" s="115">
        <v>443.41</v>
      </c>
      <c r="O53" s="88">
        <v>292.79999999999995</v>
      </c>
      <c r="P53" s="88">
        <v>0</v>
      </c>
      <c r="Q53" s="88">
        <v>0</v>
      </c>
      <c r="R53" s="88">
        <v>0</v>
      </c>
      <c r="S53" s="116">
        <v>0</v>
      </c>
      <c r="W53">
        <v>0.44</v>
      </c>
      <c r="X53">
        <v>0.77</v>
      </c>
      <c r="Y53">
        <v>0.28999999999999998</v>
      </c>
      <c r="Z53">
        <v>0.35</v>
      </c>
      <c r="AA53">
        <v>0.46</v>
      </c>
      <c r="AB53">
        <v>0.92</v>
      </c>
      <c r="AC53">
        <v>0.38</v>
      </c>
      <c r="AD53">
        <v>0.44</v>
      </c>
      <c r="AE53">
        <v>0</v>
      </c>
      <c r="AF53">
        <v>48.02</v>
      </c>
      <c r="AG53">
        <v>15.37</v>
      </c>
      <c r="AH53">
        <v>1.82</v>
      </c>
      <c r="AI53">
        <v>0.43</v>
      </c>
      <c r="AJ53">
        <v>0.68</v>
      </c>
      <c r="AK53">
        <v>0.46</v>
      </c>
      <c r="AL53">
        <v>0.36</v>
      </c>
      <c r="AM53">
        <v>0.43</v>
      </c>
      <c r="AN53">
        <v>19.21</v>
      </c>
      <c r="AO53">
        <v>0</v>
      </c>
      <c r="AP53">
        <v>2.88</v>
      </c>
      <c r="AQ53">
        <v>6.34</v>
      </c>
      <c r="AR53">
        <v>1.39</v>
      </c>
      <c r="AS53">
        <v>0.28000000000000003</v>
      </c>
      <c r="AT53">
        <v>4.57</v>
      </c>
      <c r="AU53">
        <v>1.94</v>
      </c>
      <c r="AV53">
        <v>248.71</v>
      </c>
      <c r="AW53">
        <v>50</v>
      </c>
      <c r="AX53">
        <v>1.61</v>
      </c>
      <c r="AY53">
        <v>4.5199999999999996</v>
      </c>
      <c r="AZ53">
        <v>41.58</v>
      </c>
      <c r="BA53">
        <v>30</v>
      </c>
      <c r="BB53">
        <v>35</v>
      </c>
      <c r="BC53">
        <v>0</v>
      </c>
      <c r="BD53">
        <v>45</v>
      </c>
      <c r="BE53">
        <v>15</v>
      </c>
      <c r="BF53">
        <v>35</v>
      </c>
      <c r="BG53">
        <v>115.16</v>
      </c>
      <c r="BH53">
        <v>108.12</v>
      </c>
      <c r="BI53">
        <v>132.26</v>
      </c>
    </row>
    <row r="54" spans="1:61">
      <c r="G54" t="s">
        <v>96</v>
      </c>
      <c r="H54" s="115">
        <v>207.01</v>
      </c>
      <c r="I54" s="88">
        <v>0.73</v>
      </c>
      <c r="J54" s="88">
        <v>8.06</v>
      </c>
      <c r="K54" s="88">
        <v>19.21</v>
      </c>
      <c r="L54" s="88">
        <v>0</v>
      </c>
      <c r="M54" s="116">
        <v>0</v>
      </c>
      <c r="N54" s="115">
        <v>443.41</v>
      </c>
      <c r="O54" s="88">
        <v>292.79999999999995</v>
      </c>
      <c r="P54" s="88">
        <v>0</v>
      </c>
      <c r="Q54" s="88">
        <v>0</v>
      </c>
      <c r="R54" s="88">
        <v>0</v>
      </c>
      <c r="S54" s="116">
        <v>0</v>
      </c>
      <c r="W54">
        <v>0.44</v>
      </c>
      <c r="X54">
        <v>0.77</v>
      </c>
      <c r="Y54">
        <v>0.28999999999999998</v>
      </c>
      <c r="Z54">
        <v>0.35</v>
      </c>
      <c r="AA54">
        <v>0.46</v>
      </c>
      <c r="AB54">
        <v>0.92</v>
      </c>
      <c r="AC54">
        <v>0.38</v>
      </c>
      <c r="AD54">
        <v>0.44</v>
      </c>
      <c r="AE54">
        <v>0</v>
      </c>
      <c r="AF54">
        <v>48.02</v>
      </c>
      <c r="AG54">
        <v>15.37</v>
      </c>
      <c r="AH54">
        <v>1.82</v>
      </c>
      <c r="AI54">
        <v>0.43</v>
      </c>
      <c r="AJ54">
        <v>0.68</v>
      </c>
      <c r="AK54">
        <v>0.46</v>
      </c>
      <c r="AL54">
        <v>0.36</v>
      </c>
      <c r="AM54">
        <v>0.43</v>
      </c>
      <c r="AN54">
        <v>19.21</v>
      </c>
      <c r="AO54">
        <v>0</v>
      </c>
      <c r="AP54">
        <v>2.88</v>
      </c>
      <c r="AQ54">
        <v>6.31</v>
      </c>
      <c r="AR54">
        <v>1.39</v>
      </c>
      <c r="AS54">
        <v>0.28000000000000003</v>
      </c>
      <c r="AT54">
        <v>4.57</v>
      </c>
      <c r="AU54">
        <v>1.94</v>
      </c>
      <c r="AV54">
        <v>248.71</v>
      </c>
      <c r="AW54">
        <v>50</v>
      </c>
      <c r="AX54">
        <v>1.61</v>
      </c>
      <c r="AY54">
        <v>4.5199999999999996</v>
      </c>
      <c r="AZ54">
        <v>41.58</v>
      </c>
      <c r="BA54">
        <v>30</v>
      </c>
      <c r="BB54">
        <v>35</v>
      </c>
      <c r="BC54">
        <v>0</v>
      </c>
      <c r="BD54">
        <v>45</v>
      </c>
      <c r="BE54">
        <v>15</v>
      </c>
      <c r="BF54">
        <v>35</v>
      </c>
      <c r="BG54">
        <v>115.16</v>
      </c>
      <c r="BH54">
        <v>108.12</v>
      </c>
      <c r="BI54">
        <v>133.32</v>
      </c>
    </row>
    <row r="55" spans="1:61">
      <c r="G55" t="s">
        <v>97</v>
      </c>
      <c r="H55" s="115">
        <v>206.43</v>
      </c>
      <c r="I55" s="88">
        <v>0.73</v>
      </c>
      <c r="J55" s="88">
        <v>7.96</v>
      </c>
      <c r="K55" s="88">
        <v>19.21</v>
      </c>
      <c r="L55" s="88">
        <v>0</v>
      </c>
      <c r="M55" s="116">
        <v>0</v>
      </c>
      <c r="N55" s="115">
        <v>443.41</v>
      </c>
      <c r="O55" s="88">
        <v>292.79999999999995</v>
      </c>
      <c r="P55" s="88">
        <v>0</v>
      </c>
      <c r="Q55" s="88">
        <v>0</v>
      </c>
      <c r="R55" s="88">
        <v>0</v>
      </c>
      <c r="S55" s="116">
        <v>0</v>
      </c>
      <c r="W55">
        <v>0.44</v>
      </c>
      <c r="X55">
        <v>0.77</v>
      </c>
      <c r="Y55">
        <v>0.28999999999999998</v>
      </c>
      <c r="Z55">
        <v>0.35</v>
      </c>
      <c r="AA55">
        <v>0.46</v>
      </c>
      <c r="AB55">
        <v>0.92</v>
      </c>
      <c r="AC55">
        <v>0.38</v>
      </c>
      <c r="AD55">
        <v>0.44</v>
      </c>
      <c r="AE55">
        <v>0</v>
      </c>
      <c r="AF55">
        <v>48.02</v>
      </c>
      <c r="AG55">
        <v>15.37</v>
      </c>
      <c r="AH55">
        <v>1.82</v>
      </c>
      <c r="AI55">
        <v>0.43</v>
      </c>
      <c r="AJ55">
        <v>0.68</v>
      </c>
      <c r="AK55">
        <v>0.46</v>
      </c>
      <c r="AL55">
        <v>0.36</v>
      </c>
      <c r="AM55">
        <v>0.43</v>
      </c>
      <c r="AN55">
        <v>19.21</v>
      </c>
      <c r="AO55">
        <v>0</v>
      </c>
      <c r="AP55">
        <v>2.88</v>
      </c>
      <c r="AQ55">
        <v>6.21</v>
      </c>
      <c r="AR55">
        <v>1.39</v>
      </c>
      <c r="AS55">
        <v>0.28000000000000003</v>
      </c>
      <c r="AT55">
        <v>4.57</v>
      </c>
      <c r="AU55">
        <v>1.94</v>
      </c>
      <c r="AV55">
        <v>248.71</v>
      </c>
      <c r="AW55">
        <v>50</v>
      </c>
      <c r="AX55">
        <v>1.61</v>
      </c>
      <c r="AY55">
        <v>4.5199999999999996</v>
      </c>
      <c r="AZ55">
        <v>41.58</v>
      </c>
      <c r="BA55">
        <v>30</v>
      </c>
      <c r="BB55">
        <v>35</v>
      </c>
      <c r="BC55">
        <v>0</v>
      </c>
      <c r="BD55">
        <v>45</v>
      </c>
      <c r="BE55">
        <v>15</v>
      </c>
      <c r="BF55">
        <v>35</v>
      </c>
      <c r="BG55">
        <v>115.16</v>
      </c>
      <c r="BH55">
        <v>108.12</v>
      </c>
      <c r="BI55">
        <v>132.74</v>
      </c>
    </row>
    <row r="56" spans="1:61">
      <c r="G56" t="s">
        <v>98</v>
      </c>
      <c r="H56" s="115">
        <v>206.53000000000003</v>
      </c>
      <c r="I56" s="88">
        <v>0.73</v>
      </c>
      <c r="J56" s="88">
        <v>7.75</v>
      </c>
      <c r="K56" s="88">
        <v>19.21</v>
      </c>
      <c r="L56" s="88">
        <v>0</v>
      </c>
      <c r="M56" s="116">
        <v>0</v>
      </c>
      <c r="N56" s="115">
        <v>443.41</v>
      </c>
      <c r="O56" s="88">
        <v>292.79999999999995</v>
      </c>
      <c r="P56" s="88">
        <v>0</v>
      </c>
      <c r="Q56" s="88">
        <v>0</v>
      </c>
      <c r="R56" s="88">
        <v>0</v>
      </c>
      <c r="S56" s="116">
        <v>0</v>
      </c>
      <c r="W56">
        <v>0.44</v>
      </c>
      <c r="X56">
        <v>0.77</v>
      </c>
      <c r="Y56">
        <v>0.28999999999999998</v>
      </c>
      <c r="Z56">
        <v>0.35</v>
      </c>
      <c r="AA56">
        <v>0.46</v>
      </c>
      <c r="AB56">
        <v>0.92</v>
      </c>
      <c r="AC56">
        <v>0.38</v>
      </c>
      <c r="AD56">
        <v>0.44</v>
      </c>
      <c r="AE56">
        <v>0</v>
      </c>
      <c r="AF56">
        <v>48.02</v>
      </c>
      <c r="AG56">
        <v>15.37</v>
      </c>
      <c r="AH56">
        <v>1.82</v>
      </c>
      <c r="AI56">
        <v>0.43</v>
      </c>
      <c r="AJ56">
        <v>0.68</v>
      </c>
      <c r="AK56">
        <v>0.46</v>
      </c>
      <c r="AL56">
        <v>0.36</v>
      </c>
      <c r="AM56">
        <v>0.43</v>
      </c>
      <c r="AN56">
        <v>19.21</v>
      </c>
      <c r="AO56">
        <v>0</v>
      </c>
      <c r="AP56">
        <v>2.88</v>
      </c>
      <c r="AQ56">
        <v>6</v>
      </c>
      <c r="AR56">
        <v>1.39</v>
      </c>
      <c r="AS56">
        <v>0.28000000000000003</v>
      </c>
      <c r="AT56">
        <v>4.57</v>
      </c>
      <c r="AU56">
        <v>1.94</v>
      </c>
      <c r="AV56">
        <v>248.71</v>
      </c>
      <c r="AW56">
        <v>50</v>
      </c>
      <c r="AX56">
        <v>1.61</v>
      </c>
      <c r="AY56">
        <v>4.5199999999999996</v>
      </c>
      <c r="AZ56">
        <v>41.58</v>
      </c>
      <c r="BA56">
        <v>30</v>
      </c>
      <c r="BB56">
        <v>35</v>
      </c>
      <c r="BC56">
        <v>0</v>
      </c>
      <c r="BD56">
        <v>45</v>
      </c>
      <c r="BE56">
        <v>15</v>
      </c>
      <c r="BF56">
        <v>35</v>
      </c>
      <c r="BG56">
        <v>115.16</v>
      </c>
      <c r="BH56">
        <v>108.12</v>
      </c>
      <c r="BI56">
        <v>132.84</v>
      </c>
    </row>
    <row r="57" spans="1:61">
      <c r="G57" t="s">
        <v>99</v>
      </c>
      <c r="H57" s="115">
        <v>205.18</v>
      </c>
      <c r="I57" s="88">
        <v>0.73</v>
      </c>
      <c r="J57" s="88">
        <v>7.56</v>
      </c>
      <c r="K57" s="88">
        <v>19.21</v>
      </c>
      <c r="L57" s="88">
        <v>0</v>
      </c>
      <c r="M57" s="116">
        <v>0</v>
      </c>
      <c r="N57" s="115">
        <v>443.41</v>
      </c>
      <c r="O57" s="88">
        <v>292.79999999999995</v>
      </c>
      <c r="P57" s="88">
        <v>0</v>
      </c>
      <c r="Q57" s="88">
        <v>0</v>
      </c>
      <c r="R57" s="88">
        <v>0</v>
      </c>
      <c r="S57" s="116">
        <v>0</v>
      </c>
      <c r="W57">
        <v>0.44</v>
      </c>
      <c r="X57">
        <v>0.77</v>
      </c>
      <c r="Y57">
        <v>0.28999999999999998</v>
      </c>
      <c r="Z57">
        <v>0.35</v>
      </c>
      <c r="AA57">
        <v>0.46</v>
      </c>
      <c r="AB57">
        <v>0.92</v>
      </c>
      <c r="AC57">
        <v>0.38</v>
      </c>
      <c r="AD57">
        <v>0.44</v>
      </c>
      <c r="AE57">
        <v>0</v>
      </c>
      <c r="AF57">
        <v>48.02</v>
      </c>
      <c r="AG57">
        <v>15.37</v>
      </c>
      <c r="AH57">
        <v>1.82</v>
      </c>
      <c r="AI57">
        <v>0.43</v>
      </c>
      <c r="AJ57">
        <v>0.68</v>
      </c>
      <c r="AK57">
        <v>0.46</v>
      </c>
      <c r="AL57">
        <v>0.36</v>
      </c>
      <c r="AM57">
        <v>0.43</v>
      </c>
      <c r="AN57">
        <v>19.21</v>
      </c>
      <c r="AO57">
        <v>0</v>
      </c>
      <c r="AP57">
        <v>2.88</v>
      </c>
      <c r="AQ57">
        <v>5.81</v>
      </c>
      <c r="AR57">
        <v>1.39</v>
      </c>
      <c r="AS57">
        <v>0.28000000000000003</v>
      </c>
      <c r="AT57">
        <v>4.57</v>
      </c>
      <c r="AU57">
        <v>1.94</v>
      </c>
      <c r="AV57">
        <v>248.71</v>
      </c>
      <c r="AW57">
        <v>50</v>
      </c>
      <c r="AX57">
        <v>1.61</v>
      </c>
      <c r="AY57">
        <v>4.5199999999999996</v>
      </c>
      <c r="AZ57">
        <v>41.58</v>
      </c>
      <c r="BA57">
        <v>30</v>
      </c>
      <c r="BB57">
        <v>35</v>
      </c>
      <c r="BC57">
        <v>0</v>
      </c>
      <c r="BD57">
        <v>45</v>
      </c>
      <c r="BE57">
        <v>15</v>
      </c>
      <c r="BF57">
        <v>35</v>
      </c>
      <c r="BG57">
        <v>115.16</v>
      </c>
      <c r="BH57">
        <v>108.12</v>
      </c>
      <c r="BI57">
        <v>131.49</v>
      </c>
    </row>
    <row r="58" spans="1:61">
      <c r="G58" t="s">
        <v>100</v>
      </c>
      <c r="H58" s="115">
        <v>203.17000000000002</v>
      </c>
      <c r="I58" s="88">
        <v>0.73</v>
      </c>
      <c r="J58" s="88">
        <v>7.29</v>
      </c>
      <c r="K58" s="88">
        <v>19.21</v>
      </c>
      <c r="L58" s="88">
        <v>0</v>
      </c>
      <c r="M58" s="116">
        <v>0</v>
      </c>
      <c r="N58" s="115">
        <v>443.41</v>
      </c>
      <c r="O58" s="88">
        <v>292.79999999999995</v>
      </c>
      <c r="P58" s="88">
        <v>0</v>
      </c>
      <c r="Q58" s="88">
        <v>0</v>
      </c>
      <c r="R58" s="88">
        <v>0</v>
      </c>
      <c r="S58" s="116">
        <v>0</v>
      </c>
      <c r="W58">
        <v>0.44</v>
      </c>
      <c r="X58">
        <v>0.77</v>
      </c>
      <c r="Y58">
        <v>0.28999999999999998</v>
      </c>
      <c r="Z58">
        <v>0.35</v>
      </c>
      <c r="AA58">
        <v>0.46</v>
      </c>
      <c r="AB58">
        <v>0.92</v>
      </c>
      <c r="AC58">
        <v>0.38</v>
      </c>
      <c r="AD58">
        <v>0.44</v>
      </c>
      <c r="AE58">
        <v>0</v>
      </c>
      <c r="AF58">
        <v>48.02</v>
      </c>
      <c r="AG58">
        <v>15.37</v>
      </c>
      <c r="AH58">
        <v>1.82</v>
      </c>
      <c r="AI58">
        <v>0.43</v>
      </c>
      <c r="AJ58">
        <v>0.68</v>
      </c>
      <c r="AK58">
        <v>0.46</v>
      </c>
      <c r="AL58">
        <v>0.36</v>
      </c>
      <c r="AM58">
        <v>0.43</v>
      </c>
      <c r="AN58">
        <v>19.21</v>
      </c>
      <c r="AO58">
        <v>0</v>
      </c>
      <c r="AP58">
        <v>2.88</v>
      </c>
      <c r="AQ58">
        <v>5.54</v>
      </c>
      <c r="AR58">
        <v>1.39</v>
      </c>
      <c r="AS58">
        <v>0.28000000000000003</v>
      </c>
      <c r="AT58">
        <v>4.57</v>
      </c>
      <c r="AU58">
        <v>1.94</v>
      </c>
      <c r="AV58">
        <v>248.71</v>
      </c>
      <c r="AW58">
        <v>50</v>
      </c>
      <c r="AX58">
        <v>1.61</v>
      </c>
      <c r="AY58">
        <v>4.5199999999999996</v>
      </c>
      <c r="AZ58">
        <v>41.58</v>
      </c>
      <c r="BA58">
        <v>30</v>
      </c>
      <c r="BB58">
        <v>35</v>
      </c>
      <c r="BC58">
        <v>0</v>
      </c>
      <c r="BD58">
        <v>45</v>
      </c>
      <c r="BE58">
        <v>15</v>
      </c>
      <c r="BF58">
        <v>35</v>
      </c>
      <c r="BG58">
        <v>115.16</v>
      </c>
      <c r="BH58">
        <v>108.12</v>
      </c>
      <c r="BI58">
        <v>129.47999999999999</v>
      </c>
    </row>
    <row r="59" spans="1:61">
      <c r="G59" t="s">
        <v>101</v>
      </c>
      <c r="H59" s="115">
        <v>199.71</v>
      </c>
      <c r="I59" s="88">
        <v>0.73</v>
      </c>
      <c r="J59" s="88">
        <v>7.04</v>
      </c>
      <c r="K59" s="88">
        <v>19.21</v>
      </c>
      <c r="L59" s="88">
        <v>0</v>
      </c>
      <c r="M59" s="116">
        <v>0</v>
      </c>
      <c r="N59" s="115">
        <v>443.41</v>
      </c>
      <c r="O59" s="88">
        <v>292.79999999999995</v>
      </c>
      <c r="P59" s="88">
        <v>0</v>
      </c>
      <c r="Q59" s="88">
        <v>0</v>
      </c>
      <c r="R59" s="88">
        <v>0</v>
      </c>
      <c r="S59" s="116">
        <v>0</v>
      </c>
      <c r="W59">
        <v>0.44</v>
      </c>
      <c r="X59">
        <v>0.77</v>
      </c>
      <c r="Y59">
        <v>0.28999999999999998</v>
      </c>
      <c r="Z59">
        <v>0.35</v>
      </c>
      <c r="AA59">
        <v>0.46</v>
      </c>
      <c r="AB59">
        <v>0.92</v>
      </c>
      <c r="AC59">
        <v>0.38</v>
      </c>
      <c r="AD59">
        <v>0.44</v>
      </c>
      <c r="AE59">
        <v>0</v>
      </c>
      <c r="AF59">
        <v>48.02</v>
      </c>
      <c r="AG59">
        <v>15.37</v>
      </c>
      <c r="AH59">
        <v>1.82</v>
      </c>
      <c r="AI59">
        <v>0.43</v>
      </c>
      <c r="AJ59">
        <v>0.68</v>
      </c>
      <c r="AK59">
        <v>0.46</v>
      </c>
      <c r="AL59">
        <v>0.36</v>
      </c>
      <c r="AM59">
        <v>0.43</v>
      </c>
      <c r="AN59">
        <v>19.21</v>
      </c>
      <c r="AO59">
        <v>0</v>
      </c>
      <c r="AP59">
        <v>2.88</v>
      </c>
      <c r="AQ59">
        <v>5.29</v>
      </c>
      <c r="AR59">
        <v>1.39</v>
      </c>
      <c r="AS59">
        <v>0.28000000000000003</v>
      </c>
      <c r="AT59">
        <v>4.57</v>
      </c>
      <c r="AU59">
        <v>1.94</v>
      </c>
      <c r="AV59">
        <v>248.71</v>
      </c>
      <c r="AW59">
        <v>50</v>
      </c>
      <c r="AX59">
        <v>1.61</v>
      </c>
      <c r="AY59">
        <v>4.5199999999999996</v>
      </c>
      <c r="AZ59">
        <v>41.58</v>
      </c>
      <c r="BA59">
        <v>30</v>
      </c>
      <c r="BB59">
        <v>35</v>
      </c>
      <c r="BC59">
        <v>0</v>
      </c>
      <c r="BD59">
        <v>45</v>
      </c>
      <c r="BE59">
        <v>15</v>
      </c>
      <c r="BF59">
        <v>35</v>
      </c>
      <c r="BG59">
        <v>115.16</v>
      </c>
      <c r="BH59">
        <v>108.12</v>
      </c>
      <c r="BI59">
        <v>126.02</v>
      </c>
    </row>
    <row r="60" spans="1:61">
      <c r="G60" t="s">
        <v>102</v>
      </c>
      <c r="H60" s="115">
        <v>196.25</v>
      </c>
      <c r="I60" s="88">
        <v>0.73</v>
      </c>
      <c r="J60" s="88">
        <v>6.81</v>
      </c>
      <c r="K60" s="88">
        <v>19.21</v>
      </c>
      <c r="L60" s="88">
        <v>0</v>
      </c>
      <c r="M60" s="116">
        <v>0</v>
      </c>
      <c r="N60" s="115">
        <v>443.41</v>
      </c>
      <c r="O60" s="88">
        <v>292.79999999999995</v>
      </c>
      <c r="P60" s="88">
        <v>0</v>
      </c>
      <c r="Q60" s="88">
        <v>0</v>
      </c>
      <c r="R60" s="88">
        <v>0</v>
      </c>
      <c r="S60" s="116">
        <v>0</v>
      </c>
      <c r="W60">
        <v>0.44</v>
      </c>
      <c r="X60">
        <v>0.77</v>
      </c>
      <c r="Y60">
        <v>0.28999999999999998</v>
      </c>
      <c r="Z60">
        <v>0.35</v>
      </c>
      <c r="AA60">
        <v>0.46</v>
      </c>
      <c r="AB60">
        <v>0.92</v>
      </c>
      <c r="AC60">
        <v>0.38</v>
      </c>
      <c r="AD60">
        <v>0.44</v>
      </c>
      <c r="AE60">
        <v>0</v>
      </c>
      <c r="AF60">
        <v>48.02</v>
      </c>
      <c r="AG60">
        <v>15.37</v>
      </c>
      <c r="AH60">
        <v>1.82</v>
      </c>
      <c r="AI60">
        <v>0.43</v>
      </c>
      <c r="AJ60">
        <v>0.68</v>
      </c>
      <c r="AK60">
        <v>0.46</v>
      </c>
      <c r="AL60">
        <v>0.36</v>
      </c>
      <c r="AM60">
        <v>0.43</v>
      </c>
      <c r="AN60">
        <v>19.21</v>
      </c>
      <c r="AO60">
        <v>0</v>
      </c>
      <c r="AP60">
        <v>2.88</v>
      </c>
      <c r="AQ60">
        <v>5.0599999999999996</v>
      </c>
      <c r="AR60">
        <v>1.39</v>
      </c>
      <c r="AS60">
        <v>0.28000000000000003</v>
      </c>
      <c r="AT60">
        <v>4.57</v>
      </c>
      <c r="AU60">
        <v>1.94</v>
      </c>
      <c r="AV60">
        <v>248.71</v>
      </c>
      <c r="AW60">
        <v>50</v>
      </c>
      <c r="AX60">
        <v>1.61</v>
      </c>
      <c r="AY60">
        <v>4.5199999999999996</v>
      </c>
      <c r="AZ60">
        <v>41.58</v>
      </c>
      <c r="BA60">
        <v>30</v>
      </c>
      <c r="BB60">
        <v>35</v>
      </c>
      <c r="BC60">
        <v>0</v>
      </c>
      <c r="BD60">
        <v>45</v>
      </c>
      <c r="BE60">
        <v>15</v>
      </c>
      <c r="BF60">
        <v>35</v>
      </c>
      <c r="BG60">
        <v>115.16</v>
      </c>
      <c r="BH60">
        <v>108.12</v>
      </c>
      <c r="BI60">
        <v>122.56</v>
      </c>
    </row>
    <row r="61" spans="1:61">
      <c r="G61" t="s">
        <v>103</v>
      </c>
      <c r="H61" s="115">
        <v>190.77</v>
      </c>
      <c r="I61" s="88">
        <v>0.73</v>
      </c>
      <c r="J61" s="88">
        <v>6.58</v>
      </c>
      <c r="K61" s="88">
        <v>19.21</v>
      </c>
      <c r="L61" s="88">
        <v>0</v>
      </c>
      <c r="M61" s="116">
        <v>0</v>
      </c>
      <c r="N61" s="115">
        <v>443.41</v>
      </c>
      <c r="O61" s="88">
        <v>292.79999999999995</v>
      </c>
      <c r="P61" s="88">
        <v>0</v>
      </c>
      <c r="Q61" s="88">
        <v>0</v>
      </c>
      <c r="R61" s="88">
        <v>0</v>
      </c>
      <c r="S61" s="116">
        <v>0</v>
      </c>
      <c r="W61">
        <v>0.44</v>
      </c>
      <c r="X61">
        <v>0.77</v>
      </c>
      <c r="Y61">
        <v>0.28999999999999998</v>
      </c>
      <c r="Z61">
        <v>0.35</v>
      </c>
      <c r="AA61">
        <v>0.46</v>
      </c>
      <c r="AB61">
        <v>0.92</v>
      </c>
      <c r="AC61">
        <v>0.38</v>
      </c>
      <c r="AD61">
        <v>0.44</v>
      </c>
      <c r="AE61">
        <v>0</v>
      </c>
      <c r="AF61">
        <v>48.02</v>
      </c>
      <c r="AG61">
        <v>15.37</v>
      </c>
      <c r="AH61">
        <v>1.82</v>
      </c>
      <c r="AI61">
        <v>0.43</v>
      </c>
      <c r="AJ61">
        <v>0.68</v>
      </c>
      <c r="AK61">
        <v>0.46</v>
      </c>
      <c r="AL61">
        <v>0.36</v>
      </c>
      <c r="AM61">
        <v>0.43</v>
      </c>
      <c r="AN61">
        <v>19.21</v>
      </c>
      <c r="AO61">
        <v>0</v>
      </c>
      <c r="AP61">
        <v>2.88</v>
      </c>
      <c r="AQ61">
        <v>4.83</v>
      </c>
      <c r="AR61">
        <v>1.39</v>
      </c>
      <c r="AS61">
        <v>0.28000000000000003</v>
      </c>
      <c r="AT61">
        <v>4.57</v>
      </c>
      <c r="AU61">
        <v>1.94</v>
      </c>
      <c r="AV61">
        <v>248.71</v>
      </c>
      <c r="AW61">
        <v>50</v>
      </c>
      <c r="AX61">
        <v>1.61</v>
      </c>
      <c r="AY61">
        <v>4.5199999999999996</v>
      </c>
      <c r="AZ61">
        <v>41.58</v>
      </c>
      <c r="BA61">
        <v>30</v>
      </c>
      <c r="BB61">
        <v>35</v>
      </c>
      <c r="BC61">
        <v>0</v>
      </c>
      <c r="BD61">
        <v>45</v>
      </c>
      <c r="BE61">
        <v>15</v>
      </c>
      <c r="BF61">
        <v>35</v>
      </c>
      <c r="BG61">
        <v>115.16</v>
      </c>
      <c r="BH61">
        <v>108.12</v>
      </c>
      <c r="BI61">
        <v>117.08</v>
      </c>
    </row>
    <row r="62" spans="1:61">
      <c r="G62" t="s">
        <v>104</v>
      </c>
      <c r="H62" s="115">
        <v>184.05</v>
      </c>
      <c r="I62" s="88">
        <v>0.73</v>
      </c>
      <c r="J62" s="88">
        <v>6.34</v>
      </c>
      <c r="K62" s="88">
        <v>19.21</v>
      </c>
      <c r="L62" s="88">
        <v>0</v>
      </c>
      <c r="M62" s="116">
        <v>0</v>
      </c>
      <c r="N62" s="115">
        <v>443.41</v>
      </c>
      <c r="O62" s="88">
        <v>292.79999999999995</v>
      </c>
      <c r="P62" s="88">
        <v>0</v>
      </c>
      <c r="Q62" s="88">
        <v>0</v>
      </c>
      <c r="R62" s="88">
        <v>0</v>
      </c>
      <c r="S62" s="116">
        <v>0</v>
      </c>
      <c r="W62">
        <v>0.44</v>
      </c>
      <c r="X62">
        <v>0.77</v>
      </c>
      <c r="Y62">
        <v>0.28999999999999998</v>
      </c>
      <c r="Z62">
        <v>0.35</v>
      </c>
      <c r="AA62">
        <v>0.46</v>
      </c>
      <c r="AB62">
        <v>0.92</v>
      </c>
      <c r="AC62">
        <v>0.38</v>
      </c>
      <c r="AD62">
        <v>0.44</v>
      </c>
      <c r="AE62">
        <v>0</v>
      </c>
      <c r="AF62">
        <v>48.02</v>
      </c>
      <c r="AG62">
        <v>15.37</v>
      </c>
      <c r="AH62">
        <v>1.82</v>
      </c>
      <c r="AI62">
        <v>0.43</v>
      </c>
      <c r="AJ62">
        <v>0.68</v>
      </c>
      <c r="AK62">
        <v>0.46</v>
      </c>
      <c r="AL62">
        <v>0.36</v>
      </c>
      <c r="AM62">
        <v>0.43</v>
      </c>
      <c r="AN62">
        <v>19.21</v>
      </c>
      <c r="AO62">
        <v>0</v>
      </c>
      <c r="AP62">
        <v>2.88</v>
      </c>
      <c r="AQ62">
        <v>4.59</v>
      </c>
      <c r="AR62">
        <v>1.39</v>
      </c>
      <c r="AS62">
        <v>0.28000000000000003</v>
      </c>
      <c r="AT62">
        <v>4.57</v>
      </c>
      <c r="AU62">
        <v>1.94</v>
      </c>
      <c r="AV62">
        <v>248.71</v>
      </c>
      <c r="AW62">
        <v>50</v>
      </c>
      <c r="AX62">
        <v>1.61</v>
      </c>
      <c r="AY62">
        <v>4.5199999999999996</v>
      </c>
      <c r="AZ62">
        <v>41.58</v>
      </c>
      <c r="BA62">
        <v>30</v>
      </c>
      <c r="BB62">
        <v>35</v>
      </c>
      <c r="BC62">
        <v>0</v>
      </c>
      <c r="BD62">
        <v>45</v>
      </c>
      <c r="BE62">
        <v>15</v>
      </c>
      <c r="BF62">
        <v>35</v>
      </c>
      <c r="BG62">
        <v>115.16</v>
      </c>
      <c r="BH62">
        <v>108.12</v>
      </c>
      <c r="BI62">
        <v>110.36</v>
      </c>
    </row>
    <row r="63" spans="1:61">
      <c r="G63" t="s">
        <v>105</v>
      </c>
      <c r="H63" s="115">
        <v>129.69</v>
      </c>
      <c r="I63" s="88">
        <v>0.73</v>
      </c>
      <c r="J63" s="88">
        <v>5.98</v>
      </c>
      <c r="K63" s="88">
        <v>19.21</v>
      </c>
      <c r="L63" s="88">
        <v>0</v>
      </c>
      <c r="M63" s="116">
        <v>0</v>
      </c>
      <c r="N63" s="115">
        <v>443.41</v>
      </c>
      <c r="O63" s="88">
        <v>292.79999999999995</v>
      </c>
      <c r="P63" s="88">
        <v>0</v>
      </c>
      <c r="Q63" s="88">
        <v>0</v>
      </c>
      <c r="R63" s="88">
        <v>0</v>
      </c>
      <c r="S63" s="116">
        <v>0</v>
      </c>
      <c r="W63">
        <v>0.44</v>
      </c>
      <c r="X63">
        <v>0.77</v>
      </c>
      <c r="Y63">
        <v>0.28999999999999998</v>
      </c>
      <c r="Z63">
        <v>0.35</v>
      </c>
      <c r="AA63">
        <v>0.46</v>
      </c>
      <c r="AB63">
        <v>0.92</v>
      </c>
      <c r="AC63">
        <v>0.38</v>
      </c>
      <c r="AD63">
        <v>0.44</v>
      </c>
      <c r="AE63">
        <v>0</v>
      </c>
      <c r="AF63">
        <v>0</v>
      </c>
      <c r="AG63">
        <v>18.25</v>
      </c>
      <c r="AH63">
        <v>1.82</v>
      </c>
      <c r="AI63">
        <v>0.43</v>
      </c>
      <c r="AJ63">
        <v>0.68</v>
      </c>
      <c r="AK63">
        <v>0.46</v>
      </c>
      <c r="AL63">
        <v>0.36</v>
      </c>
      <c r="AM63">
        <v>0.43</v>
      </c>
      <c r="AN63">
        <v>19.21</v>
      </c>
      <c r="AO63">
        <v>0</v>
      </c>
      <c r="AP63">
        <v>2.88</v>
      </c>
      <c r="AQ63">
        <v>4.2300000000000004</v>
      </c>
      <c r="AR63">
        <v>1.39</v>
      </c>
      <c r="AS63">
        <v>0.28000000000000003</v>
      </c>
      <c r="AT63">
        <v>4.57</v>
      </c>
      <c r="AU63">
        <v>1.94</v>
      </c>
      <c r="AV63">
        <v>248.71</v>
      </c>
      <c r="AW63">
        <v>50</v>
      </c>
      <c r="AX63">
        <v>1.61</v>
      </c>
      <c r="AY63">
        <v>4.5199999999999996</v>
      </c>
      <c r="AZ63">
        <v>41.58</v>
      </c>
      <c r="BA63">
        <v>30</v>
      </c>
      <c r="BB63">
        <v>35</v>
      </c>
      <c r="BC63">
        <v>0</v>
      </c>
      <c r="BD63">
        <v>45</v>
      </c>
      <c r="BE63">
        <v>15</v>
      </c>
      <c r="BF63">
        <v>35</v>
      </c>
      <c r="BG63">
        <v>115.16</v>
      </c>
      <c r="BH63">
        <v>108.12</v>
      </c>
      <c r="BI63">
        <v>101.14</v>
      </c>
    </row>
    <row r="64" spans="1:61">
      <c r="G64" t="s">
        <v>106</v>
      </c>
      <c r="H64" s="115">
        <v>122.58</v>
      </c>
      <c r="I64" s="88">
        <v>0.73</v>
      </c>
      <c r="J64" s="88">
        <v>5.6</v>
      </c>
      <c r="K64" s="88">
        <v>19.21</v>
      </c>
      <c r="L64" s="88">
        <v>0</v>
      </c>
      <c r="M64" s="116">
        <v>0</v>
      </c>
      <c r="N64" s="115">
        <v>443.41</v>
      </c>
      <c r="O64" s="88">
        <v>292.79999999999995</v>
      </c>
      <c r="P64" s="88">
        <v>0</v>
      </c>
      <c r="Q64" s="88">
        <v>0</v>
      </c>
      <c r="R64" s="88">
        <v>0</v>
      </c>
      <c r="S64" s="116">
        <v>0</v>
      </c>
      <c r="W64">
        <v>0.44</v>
      </c>
      <c r="X64">
        <v>0.77</v>
      </c>
      <c r="Y64">
        <v>0.28999999999999998</v>
      </c>
      <c r="Z64">
        <v>0.35</v>
      </c>
      <c r="AA64">
        <v>0.46</v>
      </c>
      <c r="AB64">
        <v>0.92</v>
      </c>
      <c r="AC64">
        <v>0.38</v>
      </c>
      <c r="AD64">
        <v>0.44</v>
      </c>
      <c r="AE64">
        <v>0</v>
      </c>
      <c r="AF64">
        <v>0</v>
      </c>
      <c r="AG64">
        <v>18.25</v>
      </c>
      <c r="AH64">
        <v>1.82</v>
      </c>
      <c r="AI64">
        <v>0.43</v>
      </c>
      <c r="AJ64">
        <v>0.68</v>
      </c>
      <c r="AK64">
        <v>0.46</v>
      </c>
      <c r="AL64">
        <v>0.36</v>
      </c>
      <c r="AM64">
        <v>0.43</v>
      </c>
      <c r="AN64">
        <v>19.21</v>
      </c>
      <c r="AO64">
        <v>0</v>
      </c>
      <c r="AP64">
        <v>2.88</v>
      </c>
      <c r="AQ64">
        <v>3.85</v>
      </c>
      <c r="AR64">
        <v>1.39</v>
      </c>
      <c r="AS64">
        <v>0.28000000000000003</v>
      </c>
      <c r="AT64">
        <v>4.57</v>
      </c>
      <c r="AU64">
        <v>1.94</v>
      </c>
      <c r="AV64">
        <v>248.71</v>
      </c>
      <c r="AW64">
        <v>50</v>
      </c>
      <c r="AX64">
        <v>1.61</v>
      </c>
      <c r="AY64">
        <v>4.5199999999999996</v>
      </c>
      <c r="AZ64">
        <v>41.58</v>
      </c>
      <c r="BA64">
        <v>30</v>
      </c>
      <c r="BB64">
        <v>35</v>
      </c>
      <c r="BC64">
        <v>0</v>
      </c>
      <c r="BD64">
        <v>45</v>
      </c>
      <c r="BE64">
        <v>15</v>
      </c>
      <c r="BF64">
        <v>35</v>
      </c>
      <c r="BG64">
        <v>115.16</v>
      </c>
      <c r="BH64">
        <v>108.12</v>
      </c>
      <c r="BI64">
        <v>94.03</v>
      </c>
    </row>
    <row r="65" spans="7:61">
      <c r="G65" t="s">
        <v>107</v>
      </c>
      <c r="H65" s="115">
        <v>112.5</v>
      </c>
      <c r="I65" s="88">
        <v>0.73</v>
      </c>
      <c r="J65" s="88">
        <v>5.25</v>
      </c>
      <c r="K65" s="88">
        <v>19.21</v>
      </c>
      <c r="L65" s="88">
        <v>0</v>
      </c>
      <c r="M65" s="116">
        <v>0</v>
      </c>
      <c r="N65" s="115">
        <v>443.41</v>
      </c>
      <c r="O65" s="88">
        <v>292.79999999999995</v>
      </c>
      <c r="P65" s="88">
        <v>0</v>
      </c>
      <c r="Q65" s="88">
        <v>0</v>
      </c>
      <c r="R65" s="88">
        <v>0</v>
      </c>
      <c r="S65" s="116">
        <v>0</v>
      </c>
      <c r="W65">
        <v>0.44</v>
      </c>
      <c r="X65">
        <v>0.77</v>
      </c>
      <c r="Y65">
        <v>0.28999999999999998</v>
      </c>
      <c r="Z65">
        <v>0.35</v>
      </c>
      <c r="AA65">
        <v>0.46</v>
      </c>
      <c r="AB65">
        <v>0.92</v>
      </c>
      <c r="AC65">
        <v>0.38</v>
      </c>
      <c r="AD65">
        <v>0.44</v>
      </c>
      <c r="AE65">
        <v>0</v>
      </c>
      <c r="AF65">
        <v>0</v>
      </c>
      <c r="AG65">
        <v>18.25</v>
      </c>
      <c r="AH65">
        <v>1.82</v>
      </c>
      <c r="AI65">
        <v>0.43</v>
      </c>
      <c r="AJ65">
        <v>0.68</v>
      </c>
      <c r="AK65">
        <v>0.46</v>
      </c>
      <c r="AL65">
        <v>0.36</v>
      </c>
      <c r="AM65">
        <v>0.43</v>
      </c>
      <c r="AN65">
        <v>19.21</v>
      </c>
      <c r="AO65">
        <v>0</v>
      </c>
      <c r="AP65">
        <v>2.88</v>
      </c>
      <c r="AQ65">
        <v>3.5</v>
      </c>
      <c r="AR65">
        <v>1.39</v>
      </c>
      <c r="AS65">
        <v>0.28000000000000003</v>
      </c>
      <c r="AT65">
        <v>4.57</v>
      </c>
      <c r="AU65">
        <v>1.94</v>
      </c>
      <c r="AV65">
        <v>248.71</v>
      </c>
      <c r="AW65">
        <v>50</v>
      </c>
      <c r="AX65">
        <v>1.61</v>
      </c>
      <c r="AY65">
        <v>4.5199999999999996</v>
      </c>
      <c r="AZ65">
        <v>41.58</v>
      </c>
      <c r="BA65">
        <v>30</v>
      </c>
      <c r="BB65">
        <v>35</v>
      </c>
      <c r="BC65">
        <v>0</v>
      </c>
      <c r="BD65">
        <v>45</v>
      </c>
      <c r="BE65">
        <v>15</v>
      </c>
      <c r="BF65">
        <v>35</v>
      </c>
      <c r="BG65">
        <v>115.16</v>
      </c>
      <c r="BH65">
        <v>108.12</v>
      </c>
      <c r="BI65">
        <v>83.95</v>
      </c>
    </row>
    <row r="66" spans="7:61">
      <c r="G66" t="s">
        <v>108</v>
      </c>
      <c r="H66" s="115">
        <v>103.47</v>
      </c>
      <c r="I66" s="88">
        <v>0.73</v>
      </c>
      <c r="J66" s="88">
        <v>4.88</v>
      </c>
      <c r="K66" s="88">
        <v>19.21</v>
      </c>
      <c r="L66" s="88">
        <v>0</v>
      </c>
      <c r="M66" s="116">
        <v>0</v>
      </c>
      <c r="N66" s="115">
        <v>443.41</v>
      </c>
      <c r="O66" s="88">
        <v>292.79999999999995</v>
      </c>
      <c r="P66" s="88">
        <v>0</v>
      </c>
      <c r="Q66" s="88">
        <v>0</v>
      </c>
      <c r="R66" s="88">
        <v>0</v>
      </c>
      <c r="S66" s="116">
        <v>0</v>
      </c>
      <c r="W66">
        <v>0.44</v>
      </c>
      <c r="X66">
        <v>0.77</v>
      </c>
      <c r="Y66">
        <v>0.28999999999999998</v>
      </c>
      <c r="Z66">
        <v>0.35</v>
      </c>
      <c r="AA66">
        <v>0.46</v>
      </c>
      <c r="AB66">
        <v>0.92</v>
      </c>
      <c r="AC66">
        <v>0.38</v>
      </c>
      <c r="AD66">
        <v>0.44</v>
      </c>
      <c r="AE66">
        <v>0</v>
      </c>
      <c r="AF66">
        <v>0</v>
      </c>
      <c r="AG66">
        <v>18.25</v>
      </c>
      <c r="AH66">
        <v>1.82</v>
      </c>
      <c r="AI66">
        <v>0.43</v>
      </c>
      <c r="AJ66">
        <v>0.68</v>
      </c>
      <c r="AK66">
        <v>0.46</v>
      </c>
      <c r="AL66">
        <v>0.36</v>
      </c>
      <c r="AM66">
        <v>0.43</v>
      </c>
      <c r="AN66">
        <v>19.21</v>
      </c>
      <c r="AO66">
        <v>0</v>
      </c>
      <c r="AP66">
        <v>2.88</v>
      </c>
      <c r="AQ66">
        <v>3.13</v>
      </c>
      <c r="AR66">
        <v>1.39</v>
      </c>
      <c r="AS66">
        <v>0.28000000000000003</v>
      </c>
      <c r="AT66">
        <v>4.57</v>
      </c>
      <c r="AU66">
        <v>1.94</v>
      </c>
      <c r="AV66">
        <v>248.71</v>
      </c>
      <c r="AW66">
        <v>50</v>
      </c>
      <c r="AX66">
        <v>1.61</v>
      </c>
      <c r="AY66">
        <v>4.5199999999999996</v>
      </c>
      <c r="AZ66">
        <v>41.58</v>
      </c>
      <c r="BA66">
        <v>30</v>
      </c>
      <c r="BB66">
        <v>35</v>
      </c>
      <c r="BC66">
        <v>0</v>
      </c>
      <c r="BD66">
        <v>45</v>
      </c>
      <c r="BE66">
        <v>15</v>
      </c>
      <c r="BF66">
        <v>35</v>
      </c>
      <c r="BG66">
        <v>115.16</v>
      </c>
      <c r="BH66">
        <v>108.12</v>
      </c>
      <c r="BI66">
        <v>74.92</v>
      </c>
    </row>
    <row r="67" spans="7:61">
      <c r="G67" t="s">
        <v>109</v>
      </c>
      <c r="H67" s="115">
        <v>95.59</v>
      </c>
      <c r="I67" s="88">
        <v>0.73</v>
      </c>
      <c r="J67" s="88">
        <v>1.75</v>
      </c>
      <c r="K67" s="88">
        <v>121.02</v>
      </c>
      <c r="L67" s="88">
        <v>0</v>
      </c>
      <c r="M67" s="116">
        <v>0</v>
      </c>
      <c r="N67" s="115">
        <v>443.41</v>
      </c>
      <c r="O67" s="88">
        <v>292.79999999999995</v>
      </c>
      <c r="P67" s="88">
        <v>0</v>
      </c>
      <c r="Q67" s="88">
        <v>0</v>
      </c>
      <c r="R67" s="88">
        <v>0</v>
      </c>
      <c r="S67" s="116">
        <v>0</v>
      </c>
      <c r="W67">
        <v>0.44</v>
      </c>
      <c r="X67">
        <v>0.77</v>
      </c>
      <c r="Y67">
        <v>0.28999999999999998</v>
      </c>
      <c r="Z67">
        <v>0.35</v>
      </c>
      <c r="AA67">
        <v>0.46</v>
      </c>
      <c r="AB67">
        <v>0.92</v>
      </c>
      <c r="AC67">
        <v>0.38</v>
      </c>
      <c r="AD67">
        <v>0.44</v>
      </c>
      <c r="AE67">
        <v>0</v>
      </c>
      <c r="AF67">
        <v>0</v>
      </c>
      <c r="AG67">
        <v>19.21</v>
      </c>
      <c r="AH67">
        <v>1.82</v>
      </c>
      <c r="AI67">
        <v>0.43</v>
      </c>
      <c r="AJ67">
        <v>0.68</v>
      </c>
      <c r="AK67">
        <v>0.46</v>
      </c>
      <c r="AL67">
        <v>0.36</v>
      </c>
      <c r="AM67">
        <v>0.43</v>
      </c>
      <c r="AN67">
        <v>0</v>
      </c>
      <c r="AO67">
        <v>121.02</v>
      </c>
      <c r="AP67">
        <v>2.88</v>
      </c>
      <c r="AQ67">
        <v>0</v>
      </c>
      <c r="AR67">
        <v>1.39</v>
      </c>
      <c r="AS67">
        <v>0.28000000000000003</v>
      </c>
      <c r="AT67">
        <v>4.57</v>
      </c>
      <c r="AU67">
        <v>1.94</v>
      </c>
      <c r="AV67">
        <v>248.71</v>
      </c>
      <c r="AW67">
        <v>50</v>
      </c>
      <c r="AX67">
        <v>1.61</v>
      </c>
      <c r="AY67">
        <v>4.5199999999999996</v>
      </c>
      <c r="AZ67">
        <v>41.58</v>
      </c>
      <c r="BA67">
        <v>30</v>
      </c>
      <c r="BB67">
        <v>35</v>
      </c>
      <c r="BC67">
        <v>0</v>
      </c>
      <c r="BD67">
        <v>45</v>
      </c>
      <c r="BE67">
        <v>15</v>
      </c>
      <c r="BF67">
        <v>35</v>
      </c>
      <c r="BG67">
        <v>115.16</v>
      </c>
      <c r="BH67">
        <v>108.12</v>
      </c>
      <c r="BI67">
        <v>66.08</v>
      </c>
    </row>
    <row r="68" spans="7:61">
      <c r="G68" t="s">
        <v>110</v>
      </c>
      <c r="H68" s="115">
        <v>87.14</v>
      </c>
      <c r="I68" s="88">
        <v>0.73</v>
      </c>
      <c r="J68" s="88">
        <v>1.75</v>
      </c>
      <c r="K68" s="88">
        <v>121.02</v>
      </c>
      <c r="L68" s="88">
        <v>0</v>
      </c>
      <c r="M68" s="116">
        <v>0</v>
      </c>
      <c r="N68" s="115">
        <v>443.41</v>
      </c>
      <c r="O68" s="88">
        <v>292.79999999999995</v>
      </c>
      <c r="P68" s="88">
        <v>0</v>
      </c>
      <c r="Q68" s="88">
        <v>0</v>
      </c>
      <c r="R68" s="88">
        <v>0</v>
      </c>
      <c r="S68" s="116">
        <v>0</v>
      </c>
      <c r="W68">
        <v>0.44</v>
      </c>
      <c r="X68">
        <v>0.77</v>
      </c>
      <c r="Y68">
        <v>0.28999999999999998</v>
      </c>
      <c r="Z68">
        <v>0.35</v>
      </c>
      <c r="AA68">
        <v>0.46</v>
      </c>
      <c r="AB68">
        <v>0.92</v>
      </c>
      <c r="AC68">
        <v>0.38</v>
      </c>
      <c r="AD68">
        <v>0.44</v>
      </c>
      <c r="AE68">
        <v>0</v>
      </c>
      <c r="AF68">
        <v>0</v>
      </c>
      <c r="AG68">
        <v>19.21</v>
      </c>
      <c r="AH68">
        <v>1.82</v>
      </c>
      <c r="AI68">
        <v>0.43</v>
      </c>
      <c r="AJ68">
        <v>0.68</v>
      </c>
      <c r="AK68">
        <v>0.46</v>
      </c>
      <c r="AL68">
        <v>0.36</v>
      </c>
      <c r="AM68">
        <v>0.43</v>
      </c>
      <c r="AN68">
        <v>0</v>
      </c>
      <c r="AO68">
        <v>121.02</v>
      </c>
      <c r="AP68">
        <v>2.88</v>
      </c>
      <c r="AQ68">
        <v>0</v>
      </c>
      <c r="AR68">
        <v>1.39</v>
      </c>
      <c r="AS68">
        <v>0.28000000000000003</v>
      </c>
      <c r="AT68">
        <v>4.57</v>
      </c>
      <c r="AU68">
        <v>1.94</v>
      </c>
      <c r="AV68">
        <v>248.71</v>
      </c>
      <c r="AW68">
        <v>50</v>
      </c>
      <c r="AX68">
        <v>1.61</v>
      </c>
      <c r="AY68">
        <v>4.5199999999999996</v>
      </c>
      <c r="AZ68">
        <v>41.58</v>
      </c>
      <c r="BA68">
        <v>30</v>
      </c>
      <c r="BB68">
        <v>35</v>
      </c>
      <c r="BC68">
        <v>0</v>
      </c>
      <c r="BD68">
        <v>45</v>
      </c>
      <c r="BE68">
        <v>15</v>
      </c>
      <c r="BF68">
        <v>35</v>
      </c>
      <c r="BG68">
        <v>115.16</v>
      </c>
      <c r="BH68">
        <v>108.12</v>
      </c>
      <c r="BI68">
        <v>57.63</v>
      </c>
    </row>
    <row r="69" spans="7:61">
      <c r="G69" t="s">
        <v>111</v>
      </c>
      <c r="H69" s="115">
        <v>74.56</v>
      </c>
      <c r="I69" s="88">
        <v>0.73</v>
      </c>
      <c r="J69" s="88">
        <v>1.75</v>
      </c>
      <c r="K69" s="88">
        <v>121.02</v>
      </c>
      <c r="L69" s="88">
        <v>0</v>
      </c>
      <c r="M69" s="116">
        <v>0</v>
      </c>
      <c r="N69" s="115">
        <v>443.41</v>
      </c>
      <c r="O69" s="88">
        <v>292.79999999999995</v>
      </c>
      <c r="P69" s="88">
        <v>0</v>
      </c>
      <c r="Q69" s="88">
        <v>0</v>
      </c>
      <c r="R69" s="88">
        <v>0</v>
      </c>
      <c r="S69" s="116">
        <v>0</v>
      </c>
      <c r="W69">
        <v>0.44</v>
      </c>
      <c r="X69">
        <v>0.77</v>
      </c>
      <c r="Y69">
        <v>0.28999999999999998</v>
      </c>
      <c r="Z69">
        <v>0.35</v>
      </c>
      <c r="AA69">
        <v>0.46</v>
      </c>
      <c r="AB69">
        <v>0.92</v>
      </c>
      <c r="AC69">
        <v>0.38</v>
      </c>
      <c r="AD69">
        <v>0.44</v>
      </c>
      <c r="AE69">
        <v>0</v>
      </c>
      <c r="AF69">
        <v>0</v>
      </c>
      <c r="AG69">
        <v>19.21</v>
      </c>
      <c r="AH69">
        <v>1.82</v>
      </c>
      <c r="AI69">
        <v>0.43</v>
      </c>
      <c r="AJ69">
        <v>0.68</v>
      </c>
      <c r="AK69">
        <v>0.46</v>
      </c>
      <c r="AL69">
        <v>0.36</v>
      </c>
      <c r="AM69">
        <v>0.43</v>
      </c>
      <c r="AN69">
        <v>0</v>
      </c>
      <c r="AO69">
        <v>121.02</v>
      </c>
      <c r="AP69">
        <v>2.88</v>
      </c>
      <c r="AQ69">
        <v>0</v>
      </c>
      <c r="AR69">
        <v>1.39</v>
      </c>
      <c r="AS69">
        <v>0.28000000000000003</v>
      </c>
      <c r="AT69">
        <v>4.57</v>
      </c>
      <c r="AU69">
        <v>1.94</v>
      </c>
      <c r="AV69">
        <v>248.71</v>
      </c>
      <c r="AW69">
        <v>50</v>
      </c>
      <c r="AX69">
        <v>1.61</v>
      </c>
      <c r="AY69">
        <v>4.5199999999999996</v>
      </c>
      <c r="AZ69">
        <v>41.58</v>
      </c>
      <c r="BA69">
        <v>30</v>
      </c>
      <c r="BB69">
        <v>35</v>
      </c>
      <c r="BC69">
        <v>0</v>
      </c>
      <c r="BD69">
        <v>45</v>
      </c>
      <c r="BE69">
        <v>15</v>
      </c>
      <c r="BF69">
        <v>35</v>
      </c>
      <c r="BG69">
        <v>115.16</v>
      </c>
      <c r="BH69">
        <v>108.12</v>
      </c>
      <c r="BI69">
        <v>45.05</v>
      </c>
    </row>
    <row r="70" spans="7:61">
      <c r="G70" t="s">
        <v>112</v>
      </c>
      <c r="H70" s="115">
        <v>73.790000000000006</v>
      </c>
      <c r="I70" s="88">
        <v>0.73</v>
      </c>
      <c r="J70" s="88">
        <v>1.75</v>
      </c>
      <c r="K70" s="88">
        <v>121.02</v>
      </c>
      <c r="L70" s="88">
        <v>0</v>
      </c>
      <c r="M70" s="116">
        <v>0</v>
      </c>
      <c r="N70" s="115">
        <v>443.41</v>
      </c>
      <c r="O70" s="88">
        <v>292.79999999999995</v>
      </c>
      <c r="P70" s="88">
        <v>0</v>
      </c>
      <c r="Q70" s="88">
        <v>0</v>
      </c>
      <c r="R70" s="88">
        <v>0</v>
      </c>
      <c r="S70" s="116">
        <v>0</v>
      </c>
      <c r="W70">
        <v>0.44</v>
      </c>
      <c r="X70">
        <v>0.77</v>
      </c>
      <c r="Y70">
        <v>0.28999999999999998</v>
      </c>
      <c r="Z70">
        <v>0.35</v>
      </c>
      <c r="AA70">
        <v>0.46</v>
      </c>
      <c r="AB70">
        <v>0.92</v>
      </c>
      <c r="AC70">
        <v>0.38</v>
      </c>
      <c r="AD70">
        <v>0.44</v>
      </c>
      <c r="AE70">
        <v>20.170000000000002</v>
      </c>
      <c r="AF70">
        <v>0</v>
      </c>
      <c r="AG70">
        <v>19.21</v>
      </c>
      <c r="AH70">
        <v>1.82</v>
      </c>
      <c r="AI70">
        <v>0.43</v>
      </c>
      <c r="AJ70">
        <v>0.68</v>
      </c>
      <c r="AK70">
        <v>0.46</v>
      </c>
      <c r="AL70">
        <v>0.36</v>
      </c>
      <c r="AM70">
        <v>0.43</v>
      </c>
      <c r="AN70">
        <v>0</v>
      </c>
      <c r="AO70">
        <v>121.02</v>
      </c>
      <c r="AP70">
        <v>2.88</v>
      </c>
      <c r="AQ70">
        <v>0</v>
      </c>
      <c r="AR70">
        <v>1.39</v>
      </c>
      <c r="AS70">
        <v>0.28000000000000003</v>
      </c>
      <c r="AT70">
        <v>4.57</v>
      </c>
      <c r="AU70">
        <v>1.94</v>
      </c>
      <c r="AV70">
        <v>248.71</v>
      </c>
      <c r="AW70">
        <v>50</v>
      </c>
      <c r="AX70">
        <v>1.61</v>
      </c>
      <c r="AY70">
        <v>4.5199999999999996</v>
      </c>
      <c r="AZ70">
        <v>41.58</v>
      </c>
      <c r="BA70">
        <v>30</v>
      </c>
      <c r="BB70">
        <v>35</v>
      </c>
      <c r="BC70">
        <v>0</v>
      </c>
      <c r="BD70">
        <v>45</v>
      </c>
      <c r="BE70">
        <v>15</v>
      </c>
      <c r="BF70">
        <v>35</v>
      </c>
      <c r="BG70">
        <v>115.16</v>
      </c>
      <c r="BH70">
        <v>108.12</v>
      </c>
      <c r="BI70">
        <v>24.11</v>
      </c>
    </row>
    <row r="71" spans="7:61">
      <c r="G71" t="s">
        <v>113</v>
      </c>
      <c r="H71" s="115">
        <v>68.410000000000011</v>
      </c>
      <c r="I71" s="88">
        <v>0.73</v>
      </c>
      <c r="J71" s="88">
        <v>1.75</v>
      </c>
      <c r="K71" s="88">
        <v>121.02</v>
      </c>
      <c r="L71" s="88">
        <v>0</v>
      </c>
      <c r="M71" s="116">
        <v>0</v>
      </c>
      <c r="N71" s="115">
        <v>443.41</v>
      </c>
      <c r="O71" s="88">
        <v>292.79999999999995</v>
      </c>
      <c r="P71" s="88">
        <v>0</v>
      </c>
      <c r="Q71" s="88">
        <v>0</v>
      </c>
      <c r="R71" s="88">
        <v>0</v>
      </c>
      <c r="S71" s="116">
        <v>0</v>
      </c>
      <c r="W71">
        <v>0.44</v>
      </c>
      <c r="X71">
        <v>0.77</v>
      </c>
      <c r="Y71">
        <v>0.28999999999999998</v>
      </c>
      <c r="Z71">
        <v>0.35</v>
      </c>
      <c r="AA71">
        <v>0.46</v>
      </c>
      <c r="AB71">
        <v>0.92</v>
      </c>
      <c r="AC71">
        <v>0.38</v>
      </c>
      <c r="AD71">
        <v>0.44</v>
      </c>
      <c r="AE71">
        <v>20.170000000000002</v>
      </c>
      <c r="AF71">
        <v>0</v>
      </c>
      <c r="AG71">
        <v>20.170000000000002</v>
      </c>
      <c r="AH71">
        <v>1.82</v>
      </c>
      <c r="AI71">
        <v>0.43</v>
      </c>
      <c r="AJ71">
        <v>0.68</v>
      </c>
      <c r="AK71">
        <v>0.46</v>
      </c>
      <c r="AL71">
        <v>0.36</v>
      </c>
      <c r="AM71">
        <v>0.43</v>
      </c>
      <c r="AN71">
        <v>0</v>
      </c>
      <c r="AO71">
        <v>121.02</v>
      </c>
      <c r="AP71">
        <v>2.88</v>
      </c>
      <c r="AQ71">
        <v>0</v>
      </c>
      <c r="AR71">
        <v>1.39</v>
      </c>
      <c r="AS71">
        <v>0.28000000000000003</v>
      </c>
      <c r="AT71">
        <v>4.57</v>
      </c>
      <c r="AU71">
        <v>1.94</v>
      </c>
      <c r="AV71">
        <v>248.71</v>
      </c>
      <c r="AW71">
        <v>50</v>
      </c>
      <c r="AX71">
        <v>1.61</v>
      </c>
      <c r="AY71">
        <v>4.5199999999999996</v>
      </c>
      <c r="AZ71">
        <v>41.58</v>
      </c>
      <c r="BA71">
        <v>30</v>
      </c>
      <c r="BB71">
        <v>35</v>
      </c>
      <c r="BC71">
        <v>0</v>
      </c>
      <c r="BD71">
        <v>45</v>
      </c>
      <c r="BE71">
        <v>15</v>
      </c>
      <c r="BF71">
        <v>35</v>
      </c>
      <c r="BG71">
        <v>115.16</v>
      </c>
      <c r="BH71">
        <v>108.12</v>
      </c>
      <c r="BI71">
        <v>17.77</v>
      </c>
    </row>
    <row r="72" spans="7:61">
      <c r="G72" t="s">
        <v>114</v>
      </c>
      <c r="H72" s="115">
        <v>63.030000000000008</v>
      </c>
      <c r="I72" s="88">
        <v>0.73</v>
      </c>
      <c r="J72" s="88">
        <v>1.75</v>
      </c>
      <c r="K72" s="88">
        <v>121.02</v>
      </c>
      <c r="L72" s="88">
        <v>0</v>
      </c>
      <c r="M72" s="116">
        <v>0</v>
      </c>
      <c r="N72" s="115">
        <v>443.41</v>
      </c>
      <c r="O72" s="88">
        <v>292.79999999999995</v>
      </c>
      <c r="P72" s="88">
        <v>0</v>
      </c>
      <c r="Q72" s="88">
        <v>0</v>
      </c>
      <c r="R72" s="88">
        <v>0</v>
      </c>
      <c r="S72" s="116">
        <v>0</v>
      </c>
      <c r="W72">
        <v>0.44</v>
      </c>
      <c r="X72">
        <v>0.77</v>
      </c>
      <c r="Y72">
        <v>0.28999999999999998</v>
      </c>
      <c r="Z72">
        <v>0.35</v>
      </c>
      <c r="AA72">
        <v>0.46</v>
      </c>
      <c r="AB72">
        <v>0.92</v>
      </c>
      <c r="AC72">
        <v>0.38</v>
      </c>
      <c r="AD72">
        <v>0.44</v>
      </c>
      <c r="AE72">
        <v>20.170000000000002</v>
      </c>
      <c r="AF72">
        <v>0</v>
      </c>
      <c r="AG72">
        <v>20.170000000000002</v>
      </c>
      <c r="AH72">
        <v>1.82</v>
      </c>
      <c r="AI72">
        <v>0.43</v>
      </c>
      <c r="AJ72">
        <v>0.68</v>
      </c>
      <c r="AK72">
        <v>0.46</v>
      </c>
      <c r="AL72">
        <v>0.36</v>
      </c>
      <c r="AM72">
        <v>0.43</v>
      </c>
      <c r="AN72">
        <v>0</v>
      </c>
      <c r="AO72">
        <v>121.02</v>
      </c>
      <c r="AP72">
        <v>2.88</v>
      </c>
      <c r="AQ72">
        <v>0</v>
      </c>
      <c r="AR72">
        <v>1.39</v>
      </c>
      <c r="AS72">
        <v>0.28000000000000003</v>
      </c>
      <c r="AT72">
        <v>4.57</v>
      </c>
      <c r="AU72">
        <v>1.94</v>
      </c>
      <c r="AV72">
        <v>248.71</v>
      </c>
      <c r="AW72">
        <v>50</v>
      </c>
      <c r="AX72">
        <v>1.61</v>
      </c>
      <c r="AY72">
        <v>4.5199999999999996</v>
      </c>
      <c r="AZ72">
        <v>41.58</v>
      </c>
      <c r="BA72">
        <v>30</v>
      </c>
      <c r="BB72">
        <v>35</v>
      </c>
      <c r="BC72">
        <v>0</v>
      </c>
      <c r="BD72">
        <v>45</v>
      </c>
      <c r="BE72">
        <v>15</v>
      </c>
      <c r="BF72">
        <v>35</v>
      </c>
      <c r="BG72">
        <v>115.16</v>
      </c>
      <c r="BH72">
        <v>108.12</v>
      </c>
      <c r="BI72">
        <v>12.39</v>
      </c>
    </row>
    <row r="73" spans="7:61">
      <c r="G73" t="s">
        <v>115</v>
      </c>
      <c r="H73" s="115">
        <v>64.95</v>
      </c>
      <c r="I73" s="88">
        <v>0.73</v>
      </c>
      <c r="J73" s="88">
        <v>1.75</v>
      </c>
      <c r="K73" s="88">
        <v>121.02</v>
      </c>
      <c r="L73" s="88">
        <v>0</v>
      </c>
      <c r="M73" s="116">
        <v>0</v>
      </c>
      <c r="N73" s="115">
        <v>443.41</v>
      </c>
      <c r="O73" s="88">
        <v>292.79999999999995</v>
      </c>
      <c r="P73" s="88">
        <v>0</v>
      </c>
      <c r="Q73" s="88">
        <v>0</v>
      </c>
      <c r="R73" s="88">
        <v>0</v>
      </c>
      <c r="S73" s="116">
        <v>0</v>
      </c>
      <c r="W73">
        <v>0.44</v>
      </c>
      <c r="X73">
        <v>0.77</v>
      </c>
      <c r="Y73">
        <v>0.28999999999999998</v>
      </c>
      <c r="Z73">
        <v>0.35</v>
      </c>
      <c r="AA73">
        <v>0.46</v>
      </c>
      <c r="AB73">
        <v>0.92</v>
      </c>
      <c r="AC73">
        <v>0.38</v>
      </c>
      <c r="AD73">
        <v>0.44</v>
      </c>
      <c r="AE73">
        <v>27.85</v>
      </c>
      <c r="AF73">
        <v>0</v>
      </c>
      <c r="AG73">
        <v>20.170000000000002</v>
      </c>
      <c r="AH73">
        <v>1.82</v>
      </c>
      <c r="AI73">
        <v>0.43</v>
      </c>
      <c r="AJ73">
        <v>0.68</v>
      </c>
      <c r="AK73">
        <v>0.46</v>
      </c>
      <c r="AL73">
        <v>0.36</v>
      </c>
      <c r="AM73">
        <v>0.43</v>
      </c>
      <c r="AN73">
        <v>0</v>
      </c>
      <c r="AO73">
        <v>121.02</v>
      </c>
      <c r="AP73">
        <v>2.88</v>
      </c>
      <c r="AQ73">
        <v>0</v>
      </c>
      <c r="AR73">
        <v>1.39</v>
      </c>
      <c r="AS73">
        <v>0.28000000000000003</v>
      </c>
      <c r="AT73">
        <v>4.57</v>
      </c>
      <c r="AU73">
        <v>1.94</v>
      </c>
      <c r="AV73">
        <v>248.71</v>
      </c>
      <c r="AW73">
        <v>50</v>
      </c>
      <c r="AX73">
        <v>1.61</v>
      </c>
      <c r="AY73">
        <v>4.5199999999999996</v>
      </c>
      <c r="AZ73">
        <v>41.58</v>
      </c>
      <c r="BA73">
        <v>30</v>
      </c>
      <c r="BB73">
        <v>35</v>
      </c>
      <c r="BC73">
        <v>0</v>
      </c>
      <c r="BD73">
        <v>45</v>
      </c>
      <c r="BE73">
        <v>15</v>
      </c>
      <c r="BF73">
        <v>35</v>
      </c>
      <c r="BG73">
        <v>115.16</v>
      </c>
      <c r="BH73">
        <v>108.12</v>
      </c>
      <c r="BI73">
        <v>6.63</v>
      </c>
    </row>
    <row r="74" spans="7:61">
      <c r="G74" t="s">
        <v>116</v>
      </c>
      <c r="H74" s="115">
        <v>60.63000000000001</v>
      </c>
      <c r="I74" s="88">
        <v>0.73</v>
      </c>
      <c r="J74" s="88">
        <v>1.75</v>
      </c>
      <c r="K74" s="88">
        <v>121.02</v>
      </c>
      <c r="L74" s="88">
        <v>0</v>
      </c>
      <c r="M74" s="116">
        <v>0</v>
      </c>
      <c r="N74" s="115">
        <v>443.41</v>
      </c>
      <c r="O74" s="88">
        <v>292.79999999999995</v>
      </c>
      <c r="P74" s="88">
        <v>0</v>
      </c>
      <c r="Q74" s="88">
        <v>0</v>
      </c>
      <c r="R74" s="88">
        <v>0</v>
      </c>
      <c r="S74" s="116">
        <v>0</v>
      </c>
      <c r="W74">
        <v>0.44</v>
      </c>
      <c r="X74">
        <v>0.77</v>
      </c>
      <c r="Y74">
        <v>0.28999999999999998</v>
      </c>
      <c r="Z74">
        <v>0.35</v>
      </c>
      <c r="AA74">
        <v>0.46</v>
      </c>
      <c r="AB74">
        <v>0.92</v>
      </c>
      <c r="AC74">
        <v>0.38</v>
      </c>
      <c r="AD74">
        <v>0.44</v>
      </c>
      <c r="AE74">
        <v>27.85</v>
      </c>
      <c r="AF74">
        <v>0</v>
      </c>
      <c r="AG74">
        <v>20.170000000000002</v>
      </c>
      <c r="AH74">
        <v>1.82</v>
      </c>
      <c r="AI74">
        <v>0.43</v>
      </c>
      <c r="AJ74">
        <v>0.68</v>
      </c>
      <c r="AK74">
        <v>0.46</v>
      </c>
      <c r="AL74">
        <v>0.36</v>
      </c>
      <c r="AM74">
        <v>0.43</v>
      </c>
      <c r="AN74">
        <v>0</v>
      </c>
      <c r="AO74">
        <v>121.02</v>
      </c>
      <c r="AP74">
        <v>2.88</v>
      </c>
      <c r="AQ74">
        <v>0</v>
      </c>
      <c r="AR74">
        <v>1.39</v>
      </c>
      <c r="AS74">
        <v>0.28000000000000003</v>
      </c>
      <c r="AT74">
        <v>4.57</v>
      </c>
      <c r="AU74">
        <v>1.94</v>
      </c>
      <c r="AV74">
        <v>248.71</v>
      </c>
      <c r="AW74">
        <v>50</v>
      </c>
      <c r="AX74">
        <v>1.61</v>
      </c>
      <c r="AY74">
        <v>4.5199999999999996</v>
      </c>
      <c r="AZ74">
        <v>41.58</v>
      </c>
      <c r="BA74">
        <v>30</v>
      </c>
      <c r="BB74">
        <v>35</v>
      </c>
      <c r="BC74">
        <v>0</v>
      </c>
      <c r="BD74">
        <v>45</v>
      </c>
      <c r="BE74">
        <v>15</v>
      </c>
      <c r="BF74">
        <v>35</v>
      </c>
      <c r="BG74">
        <v>115.16</v>
      </c>
      <c r="BH74">
        <v>108.12</v>
      </c>
      <c r="BI74">
        <v>2.31</v>
      </c>
    </row>
    <row r="75" spans="7:61">
      <c r="G75" t="s">
        <v>117</v>
      </c>
      <c r="H75" s="115">
        <v>89.440000000000012</v>
      </c>
      <c r="I75" s="88">
        <v>0.73</v>
      </c>
      <c r="J75" s="88">
        <v>1.75</v>
      </c>
      <c r="K75" s="88">
        <v>121.02</v>
      </c>
      <c r="L75" s="88">
        <v>0</v>
      </c>
      <c r="M75" s="116">
        <v>0</v>
      </c>
      <c r="N75" s="115">
        <v>194.7</v>
      </c>
      <c r="O75" s="88">
        <v>322.52999999999997</v>
      </c>
      <c r="P75" s="88">
        <v>0</v>
      </c>
      <c r="Q75" s="88">
        <v>0</v>
      </c>
      <c r="R75" s="88">
        <v>0</v>
      </c>
      <c r="S75" s="116">
        <v>0</v>
      </c>
      <c r="W75">
        <v>0.44</v>
      </c>
      <c r="X75">
        <v>0.77</v>
      </c>
      <c r="Y75">
        <v>0.28999999999999998</v>
      </c>
      <c r="Z75">
        <v>0.35</v>
      </c>
      <c r="AA75">
        <v>0.46</v>
      </c>
      <c r="AB75">
        <v>0.92</v>
      </c>
      <c r="AC75">
        <v>0.38</v>
      </c>
      <c r="AD75">
        <v>0.44</v>
      </c>
      <c r="AE75">
        <v>58.59</v>
      </c>
      <c r="AF75">
        <v>0</v>
      </c>
      <c r="AG75">
        <v>20.170000000000002</v>
      </c>
      <c r="AH75">
        <v>1.82</v>
      </c>
      <c r="AI75">
        <v>0.43</v>
      </c>
      <c r="AJ75">
        <v>0.68</v>
      </c>
      <c r="AK75">
        <v>0.46</v>
      </c>
      <c r="AL75">
        <v>0.36</v>
      </c>
      <c r="AM75">
        <v>0.43</v>
      </c>
      <c r="AN75">
        <v>0</v>
      </c>
      <c r="AO75">
        <v>121.02</v>
      </c>
      <c r="AP75">
        <v>2.88</v>
      </c>
      <c r="AQ75">
        <v>0</v>
      </c>
      <c r="AR75">
        <v>1.39</v>
      </c>
      <c r="AS75">
        <v>0.28000000000000003</v>
      </c>
      <c r="AT75">
        <v>4.3</v>
      </c>
      <c r="AU75">
        <v>1.94</v>
      </c>
      <c r="AV75">
        <v>0</v>
      </c>
      <c r="AW75">
        <v>50</v>
      </c>
      <c r="AX75">
        <v>1.61</v>
      </c>
      <c r="AY75">
        <v>4.5199999999999996</v>
      </c>
      <c r="AZ75">
        <v>41.58</v>
      </c>
      <c r="BA75">
        <v>30</v>
      </c>
      <c r="BB75">
        <v>35</v>
      </c>
      <c r="BC75">
        <v>30</v>
      </c>
      <c r="BD75">
        <v>45</v>
      </c>
      <c r="BE75">
        <v>15</v>
      </c>
      <c r="BF75">
        <v>35</v>
      </c>
      <c r="BG75">
        <v>115.16</v>
      </c>
      <c r="BH75">
        <v>108.12</v>
      </c>
      <c r="BI75">
        <v>0.38</v>
      </c>
    </row>
    <row r="76" spans="7:61">
      <c r="G76" t="s">
        <v>118</v>
      </c>
      <c r="H76" s="115">
        <v>89.060000000000016</v>
      </c>
      <c r="I76" s="88">
        <v>0.73</v>
      </c>
      <c r="J76" s="88">
        <v>1.75</v>
      </c>
      <c r="K76" s="88">
        <v>121.02</v>
      </c>
      <c r="L76" s="88">
        <v>0</v>
      </c>
      <c r="M76" s="116">
        <v>0</v>
      </c>
      <c r="N76" s="115">
        <v>194.7</v>
      </c>
      <c r="O76" s="88">
        <v>322.52999999999997</v>
      </c>
      <c r="P76" s="88">
        <v>0</v>
      </c>
      <c r="Q76" s="88">
        <v>0</v>
      </c>
      <c r="R76" s="88">
        <v>0</v>
      </c>
      <c r="S76" s="116">
        <v>0</v>
      </c>
      <c r="W76">
        <v>0.44</v>
      </c>
      <c r="X76">
        <v>0.77</v>
      </c>
      <c r="Y76">
        <v>0.28999999999999998</v>
      </c>
      <c r="Z76">
        <v>0.35</v>
      </c>
      <c r="AA76">
        <v>0.46</v>
      </c>
      <c r="AB76">
        <v>0.92</v>
      </c>
      <c r="AC76">
        <v>0.38</v>
      </c>
      <c r="AD76">
        <v>0.44</v>
      </c>
      <c r="AE76">
        <v>58.59</v>
      </c>
      <c r="AF76">
        <v>0</v>
      </c>
      <c r="AG76">
        <v>20.170000000000002</v>
      </c>
      <c r="AH76">
        <v>1.82</v>
      </c>
      <c r="AI76">
        <v>0.43</v>
      </c>
      <c r="AJ76">
        <v>0.68</v>
      </c>
      <c r="AK76">
        <v>0.46</v>
      </c>
      <c r="AL76">
        <v>0.36</v>
      </c>
      <c r="AM76">
        <v>0.43</v>
      </c>
      <c r="AN76">
        <v>0</v>
      </c>
      <c r="AO76">
        <v>121.02</v>
      </c>
      <c r="AP76">
        <v>2.88</v>
      </c>
      <c r="AQ76">
        <v>0</v>
      </c>
      <c r="AR76">
        <v>1.39</v>
      </c>
      <c r="AS76">
        <v>0.28000000000000003</v>
      </c>
      <c r="AT76">
        <v>4.3</v>
      </c>
      <c r="AU76">
        <v>1.94</v>
      </c>
      <c r="AV76">
        <v>0</v>
      </c>
      <c r="AW76">
        <v>50</v>
      </c>
      <c r="AX76">
        <v>1.61</v>
      </c>
      <c r="AY76">
        <v>4.5199999999999996</v>
      </c>
      <c r="AZ76">
        <v>41.58</v>
      </c>
      <c r="BA76">
        <v>30</v>
      </c>
      <c r="BB76">
        <v>35</v>
      </c>
      <c r="BC76">
        <v>30</v>
      </c>
      <c r="BD76">
        <v>45</v>
      </c>
      <c r="BE76">
        <v>15</v>
      </c>
      <c r="BF76">
        <v>35</v>
      </c>
      <c r="BG76">
        <v>115.16</v>
      </c>
      <c r="BH76">
        <v>108.12</v>
      </c>
      <c r="BI76">
        <v>0</v>
      </c>
    </row>
    <row r="77" spans="7:61">
      <c r="G77" t="s">
        <v>119</v>
      </c>
      <c r="H77" s="115">
        <v>89.060000000000016</v>
      </c>
      <c r="I77" s="88">
        <v>0.73</v>
      </c>
      <c r="J77" s="88">
        <v>1.75</v>
      </c>
      <c r="K77" s="88">
        <v>121.02</v>
      </c>
      <c r="L77" s="88">
        <v>0</v>
      </c>
      <c r="M77" s="116">
        <v>0</v>
      </c>
      <c r="N77" s="115">
        <v>194.7</v>
      </c>
      <c r="O77" s="88">
        <v>322.52999999999997</v>
      </c>
      <c r="P77" s="88">
        <v>0</v>
      </c>
      <c r="Q77" s="88">
        <v>0</v>
      </c>
      <c r="R77" s="88">
        <v>0</v>
      </c>
      <c r="S77" s="116">
        <v>0</v>
      </c>
      <c r="W77">
        <v>0.44</v>
      </c>
      <c r="X77">
        <v>0.77</v>
      </c>
      <c r="Y77">
        <v>0.28999999999999998</v>
      </c>
      <c r="Z77">
        <v>0.35</v>
      </c>
      <c r="AA77">
        <v>0.46</v>
      </c>
      <c r="AB77">
        <v>0.92</v>
      </c>
      <c r="AC77">
        <v>0.38</v>
      </c>
      <c r="AD77">
        <v>0.44</v>
      </c>
      <c r="AE77">
        <v>58.59</v>
      </c>
      <c r="AF77">
        <v>0</v>
      </c>
      <c r="AG77">
        <v>20.170000000000002</v>
      </c>
      <c r="AH77">
        <v>1.82</v>
      </c>
      <c r="AI77">
        <v>0.43</v>
      </c>
      <c r="AJ77">
        <v>0.68</v>
      </c>
      <c r="AK77">
        <v>0.46</v>
      </c>
      <c r="AL77">
        <v>0.36</v>
      </c>
      <c r="AM77">
        <v>0.43</v>
      </c>
      <c r="AN77">
        <v>0</v>
      </c>
      <c r="AO77">
        <v>121.02</v>
      </c>
      <c r="AP77">
        <v>2.88</v>
      </c>
      <c r="AQ77">
        <v>0</v>
      </c>
      <c r="AR77">
        <v>1.39</v>
      </c>
      <c r="AS77">
        <v>0.28000000000000003</v>
      </c>
      <c r="AT77">
        <v>4.3</v>
      </c>
      <c r="AU77">
        <v>1.94</v>
      </c>
      <c r="AV77">
        <v>0</v>
      </c>
      <c r="AW77">
        <v>50</v>
      </c>
      <c r="AX77">
        <v>1.61</v>
      </c>
      <c r="AY77">
        <v>4.5199999999999996</v>
      </c>
      <c r="AZ77">
        <v>41.58</v>
      </c>
      <c r="BA77">
        <v>30</v>
      </c>
      <c r="BB77">
        <v>35</v>
      </c>
      <c r="BC77">
        <v>30</v>
      </c>
      <c r="BD77">
        <v>45</v>
      </c>
      <c r="BE77">
        <v>15</v>
      </c>
      <c r="BF77">
        <v>35</v>
      </c>
      <c r="BG77">
        <v>115.16</v>
      </c>
      <c r="BH77">
        <v>108.12</v>
      </c>
      <c r="BI77">
        <v>0</v>
      </c>
    </row>
    <row r="78" spans="7:61">
      <c r="G78" t="s">
        <v>120</v>
      </c>
      <c r="H78" s="115">
        <v>89.060000000000016</v>
      </c>
      <c r="I78" s="88">
        <v>0.73</v>
      </c>
      <c r="J78" s="88">
        <v>1.75</v>
      </c>
      <c r="K78" s="88">
        <v>121.02</v>
      </c>
      <c r="L78" s="88">
        <v>0</v>
      </c>
      <c r="M78" s="116">
        <v>0</v>
      </c>
      <c r="N78" s="115">
        <v>194.7</v>
      </c>
      <c r="O78" s="88">
        <v>322.52999999999997</v>
      </c>
      <c r="P78" s="88">
        <v>0</v>
      </c>
      <c r="Q78" s="88">
        <v>0</v>
      </c>
      <c r="R78" s="88">
        <v>0</v>
      </c>
      <c r="S78" s="116">
        <v>0</v>
      </c>
      <c r="W78">
        <v>0.44</v>
      </c>
      <c r="X78">
        <v>0.77</v>
      </c>
      <c r="Y78">
        <v>0.28999999999999998</v>
      </c>
      <c r="Z78">
        <v>0.35</v>
      </c>
      <c r="AA78">
        <v>0.46</v>
      </c>
      <c r="AB78">
        <v>0.92</v>
      </c>
      <c r="AC78">
        <v>0.38</v>
      </c>
      <c r="AD78">
        <v>0.44</v>
      </c>
      <c r="AE78">
        <v>58.59</v>
      </c>
      <c r="AF78">
        <v>0</v>
      </c>
      <c r="AG78">
        <v>20.170000000000002</v>
      </c>
      <c r="AH78">
        <v>1.82</v>
      </c>
      <c r="AI78">
        <v>0.43</v>
      </c>
      <c r="AJ78">
        <v>0.68</v>
      </c>
      <c r="AK78">
        <v>0.46</v>
      </c>
      <c r="AL78">
        <v>0.36</v>
      </c>
      <c r="AM78">
        <v>0.43</v>
      </c>
      <c r="AN78">
        <v>0</v>
      </c>
      <c r="AO78">
        <v>121.02</v>
      </c>
      <c r="AP78">
        <v>2.88</v>
      </c>
      <c r="AQ78">
        <v>0</v>
      </c>
      <c r="AR78">
        <v>1.39</v>
      </c>
      <c r="AS78">
        <v>0.28000000000000003</v>
      </c>
      <c r="AT78">
        <v>4.3</v>
      </c>
      <c r="AU78">
        <v>1.94</v>
      </c>
      <c r="AV78">
        <v>0</v>
      </c>
      <c r="AW78">
        <v>50</v>
      </c>
      <c r="AX78">
        <v>1.61</v>
      </c>
      <c r="AY78">
        <v>4.5199999999999996</v>
      </c>
      <c r="AZ78">
        <v>41.58</v>
      </c>
      <c r="BA78">
        <v>30</v>
      </c>
      <c r="BB78">
        <v>35</v>
      </c>
      <c r="BC78">
        <v>30</v>
      </c>
      <c r="BD78">
        <v>45</v>
      </c>
      <c r="BE78">
        <v>15</v>
      </c>
      <c r="BF78">
        <v>35</v>
      </c>
      <c r="BG78">
        <v>115.16</v>
      </c>
      <c r="BH78">
        <v>108.12</v>
      </c>
      <c r="BI78">
        <v>0</v>
      </c>
    </row>
    <row r="79" spans="7:61">
      <c r="G79" t="s">
        <v>121</v>
      </c>
      <c r="H79" s="115">
        <v>87.910000000000025</v>
      </c>
      <c r="I79" s="88">
        <v>0.73</v>
      </c>
      <c r="J79" s="88">
        <v>1.75</v>
      </c>
      <c r="K79" s="88">
        <v>0</v>
      </c>
      <c r="L79" s="88">
        <v>0</v>
      </c>
      <c r="M79" s="116">
        <v>0</v>
      </c>
      <c r="N79" s="115">
        <v>153.12</v>
      </c>
      <c r="O79" s="88">
        <v>322.52999999999997</v>
      </c>
      <c r="P79" s="88">
        <v>0</v>
      </c>
      <c r="Q79" s="88">
        <v>0</v>
      </c>
      <c r="R79" s="88">
        <v>0</v>
      </c>
      <c r="S79" s="116">
        <v>0</v>
      </c>
      <c r="W79">
        <v>0.44</v>
      </c>
      <c r="X79">
        <v>0.77</v>
      </c>
      <c r="Y79">
        <v>0.28999999999999998</v>
      </c>
      <c r="Z79">
        <v>0.35</v>
      </c>
      <c r="AA79">
        <v>0.46</v>
      </c>
      <c r="AB79">
        <v>0.92</v>
      </c>
      <c r="AC79">
        <v>0.38</v>
      </c>
      <c r="AD79">
        <v>0.44</v>
      </c>
      <c r="AE79">
        <v>58.59</v>
      </c>
      <c r="AF79">
        <v>0</v>
      </c>
      <c r="AG79">
        <v>20.170000000000002</v>
      </c>
      <c r="AH79">
        <v>0.67</v>
      </c>
      <c r="AI79">
        <v>0.43</v>
      </c>
      <c r="AJ79">
        <v>0.68</v>
      </c>
      <c r="AK79">
        <v>0.46</v>
      </c>
      <c r="AL79">
        <v>0.36</v>
      </c>
      <c r="AM79">
        <v>0.43</v>
      </c>
      <c r="AN79">
        <v>0</v>
      </c>
      <c r="AO79">
        <v>0</v>
      </c>
      <c r="AP79">
        <v>2.88</v>
      </c>
      <c r="AQ79">
        <v>0</v>
      </c>
      <c r="AR79">
        <v>1.39</v>
      </c>
      <c r="AS79">
        <v>0.28000000000000003</v>
      </c>
      <c r="AT79">
        <v>4.3</v>
      </c>
      <c r="AU79">
        <v>1.94</v>
      </c>
      <c r="AV79">
        <v>0</v>
      </c>
      <c r="AW79">
        <v>50</v>
      </c>
      <c r="AX79">
        <v>1.61</v>
      </c>
      <c r="AY79">
        <v>4.5199999999999996</v>
      </c>
      <c r="AZ79">
        <v>0</v>
      </c>
      <c r="BA79">
        <v>30</v>
      </c>
      <c r="BB79">
        <v>35</v>
      </c>
      <c r="BC79">
        <v>30</v>
      </c>
      <c r="BD79">
        <v>45</v>
      </c>
      <c r="BE79">
        <v>15</v>
      </c>
      <c r="BF79">
        <v>35</v>
      </c>
      <c r="BG79">
        <v>115.16</v>
      </c>
      <c r="BH79">
        <v>108.12</v>
      </c>
      <c r="BI79">
        <v>0</v>
      </c>
    </row>
    <row r="80" spans="7:61">
      <c r="G80" t="s">
        <v>122</v>
      </c>
      <c r="H80" s="115">
        <v>87.910000000000025</v>
      </c>
      <c r="I80" s="88">
        <v>0.73</v>
      </c>
      <c r="J80" s="88">
        <v>1.75</v>
      </c>
      <c r="K80" s="88">
        <v>0</v>
      </c>
      <c r="L80" s="88">
        <v>0</v>
      </c>
      <c r="M80" s="116">
        <v>0</v>
      </c>
      <c r="N80" s="115">
        <v>153.12</v>
      </c>
      <c r="O80" s="88">
        <v>322.52999999999997</v>
      </c>
      <c r="P80" s="88">
        <v>0</v>
      </c>
      <c r="Q80" s="88">
        <v>0</v>
      </c>
      <c r="R80" s="88">
        <v>0</v>
      </c>
      <c r="S80" s="116">
        <v>0</v>
      </c>
      <c r="W80">
        <v>0.44</v>
      </c>
      <c r="X80">
        <v>0.77</v>
      </c>
      <c r="Y80">
        <v>0.28999999999999998</v>
      </c>
      <c r="Z80">
        <v>0.35</v>
      </c>
      <c r="AA80">
        <v>0.46</v>
      </c>
      <c r="AB80">
        <v>0.92</v>
      </c>
      <c r="AC80">
        <v>0.38</v>
      </c>
      <c r="AD80">
        <v>0.44</v>
      </c>
      <c r="AE80">
        <v>58.59</v>
      </c>
      <c r="AF80">
        <v>0</v>
      </c>
      <c r="AG80">
        <v>20.170000000000002</v>
      </c>
      <c r="AH80">
        <v>0.67</v>
      </c>
      <c r="AI80">
        <v>0.43</v>
      </c>
      <c r="AJ80">
        <v>0.68</v>
      </c>
      <c r="AK80">
        <v>0.46</v>
      </c>
      <c r="AL80">
        <v>0.36</v>
      </c>
      <c r="AM80">
        <v>0.43</v>
      </c>
      <c r="AN80">
        <v>0</v>
      </c>
      <c r="AO80">
        <v>0</v>
      </c>
      <c r="AP80">
        <v>2.88</v>
      </c>
      <c r="AQ80">
        <v>0</v>
      </c>
      <c r="AR80">
        <v>1.39</v>
      </c>
      <c r="AS80">
        <v>0.28000000000000003</v>
      </c>
      <c r="AT80">
        <v>4.3</v>
      </c>
      <c r="AU80">
        <v>1.94</v>
      </c>
      <c r="AV80">
        <v>0</v>
      </c>
      <c r="AW80">
        <v>50</v>
      </c>
      <c r="AX80">
        <v>1.61</v>
      </c>
      <c r="AY80">
        <v>4.5199999999999996</v>
      </c>
      <c r="AZ80">
        <v>0</v>
      </c>
      <c r="BA80">
        <v>30</v>
      </c>
      <c r="BB80">
        <v>35</v>
      </c>
      <c r="BC80">
        <v>30</v>
      </c>
      <c r="BD80">
        <v>45</v>
      </c>
      <c r="BE80">
        <v>15</v>
      </c>
      <c r="BF80">
        <v>35</v>
      </c>
      <c r="BG80">
        <v>115.16</v>
      </c>
      <c r="BH80">
        <v>108.12</v>
      </c>
      <c r="BI80">
        <v>0</v>
      </c>
    </row>
    <row r="81" spans="7:61">
      <c r="G81" t="s">
        <v>123</v>
      </c>
      <c r="H81" s="115">
        <v>49.490000000000009</v>
      </c>
      <c r="I81" s="88">
        <v>0.73</v>
      </c>
      <c r="J81" s="88">
        <v>1.75</v>
      </c>
      <c r="K81" s="88">
        <v>0</v>
      </c>
      <c r="L81" s="88">
        <v>0</v>
      </c>
      <c r="M81" s="116">
        <v>0</v>
      </c>
      <c r="N81" s="115">
        <v>153.12</v>
      </c>
      <c r="O81" s="88">
        <v>322.52999999999997</v>
      </c>
      <c r="P81" s="88">
        <v>0</v>
      </c>
      <c r="Q81" s="88">
        <v>0</v>
      </c>
      <c r="R81" s="88">
        <v>0</v>
      </c>
      <c r="S81" s="116">
        <v>0</v>
      </c>
      <c r="W81">
        <v>0.44</v>
      </c>
      <c r="X81">
        <v>0.77</v>
      </c>
      <c r="Y81">
        <v>0.28999999999999998</v>
      </c>
      <c r="Z81">
        <v>0.35</v>
      </c>
      <c r="AA81">
        <v>0.46</v>
      </c>
      <c r="AB81">
        <v>0.92</v>
      </c>
      <c r="AC81">
        <v>0.38</v>
      </c>
      <c r="AD81">
        <v>0.44</v>
      </c>
      <c r="AE81">
        <v>20.170000000000002</v>
      </c>
      <c r="AF81">
        <v>0</v>
      </c>
      <c r="AG81">
        <v>20.170000000000002</v>
      </c>
      <c r="AH81">
        <v>0.67</v>
      </c>
      <c r="AI81">
        <v>0.43</v>
      </c>
      <c r="AJ81">
        <v>0.68</v>
      </c>
      <c r="AK81">
        <v>0.46</v>
      </c>
      <c r="AL81">
        <v>0.36</v>
      </c>
      <c r="AM81">
        <v>0.43</v>
      </c>
      <c r="AN81">
        <v>0</v>
      </c>
      <c r="AO81">
        <v>0</v>
      </c>
      <c r="AP81">
        <v>2.88</v>
      </c>
      <c r="AQ81">
        <v>0</v>
      </c>
      <c r="AR81">
        <v>1.39</v>
      </c>
      <c r="AS81">
        <v>0.28000000000000003</v>
      </c>
      <c r="AT81">
        <v>4.3</v>
      </c>
      <c r="AU81">
        <v>1.94</v>
      </c>
      <c r="AV81">
        <v>0</v>
      </c>
      <c r="AW81">
        <v>50</v>
      </c>
      <c r="AX81">
        <v>1.61</v>
      </c>
      <c r="AY81">
        <v>4.5199999999999996</v>
      </c>
      <c r="AZ81">
        <v>0</v>
      </c>
      <c r="BA81">
        <v>30</v>
      </c>
      <c r="BB81">
        <v>35</v>
      </c>
      <c r="BC81">
        <v>30</v>
      </c>
      <c r="BD81">
        <v>45</v>
      </c>
      <c r="BE81">
        <v>15</v>
      </c>
      <c r="BF81">
        <v>35</v>
      </c>
      <c r="BG81">
        <v>115.16</v>
      </c>
      <c r="BH81">
        <v>108.12</v>
      </c>
      <c r="BI81">
        <v>0</v>
      </c>
    </row>
    <row r="82" spans="7:61">
      <c r="G82" t="s">
        <v>124</v>
      </c>
      <c r="H82" s="115">
        <v>49.490000000000009</v>
      </c>
      <c r="I82" s="88">
        <v>0.73</v>
      </c>
      <c r="J82" s="88">
        <v>1.75</v>
      </c>
      <c r="K82" s="88">
        <v>0</v>
      </c>
      <c r="L82" s="88">
        <v>0</v>
      </c>
      <c r="M82" s="116">
        <v>0</v>
      </c>
      <c r="N82" s="115">
        <v>153.12</v>
      </c>
      <c r="O82" s="88">
        <v>322.52999999999997</v>
      </c>
      <c r="P82" s="88">
        <v>0</v>
      </c>
      <c r="Q82" s="88">
        <v>0</v>
      </c>
      <c r="R82" s="88">
        <v>0</v>
      </c>
      <c r="S82" s="116">
        <v>0</v>
      </c>
      <c r="W82">
        <v>0.44</v>
      </c>
      <c r="X82">
        <v>0.77</v>
      </c>
      <c r="Y82">
        <v>0.28999999999999998</v>
      </c>
      <c r="Z82">
        <v>0.35</v>
      </c>
      <c r="AA82">
        <v>0.46</v>
      </c>
      <c r="AB82">
        <v>0.92</v>
      </c>
      <c r="AC82">
        <v>0.38</v>
      </c>
      <c r="AD82">
        <v>0.44</v>
      </c>
      <c r="AE82">
        <v>20.170000000000002</v>
      </c>
      <c r="AF82">
        <v>0</v>
      </c>
      <c r="AG82">
        <v>20.170000000000002</v>
      </c>
      <c r="AH82">
        <v>0.67</v>
      </c>
      <c r="AI82">
        <v>0.43</v>
      </c>
      <c r="AJ82">
        <v>0.68</v>
      </c>
      <c r="AK82">
        <v>0.46</v>
      </c>
      <c r="AL82">
        <v>0.36</v>
      </c>
      <c r="AM82">
        <v>0.43</v>
      </c>
      <c r="AN82">
        <v>0</v>
      </c>
      <c r="AO82">
        <v>0</v>
      </c>
      <c r="AP82">
        <v>2.88</v>
      </c>
      <c r="AQ82">
        <v>0</v>
      </c>
      <c r="AR82">
        <v>1.39</v>
      </c>
      <c r="AS82">
        <v>0.28000000000000003</v>
      </c>
      <c r="AT82">
        <v>4.3</v>
      </c>
      <c r="AU82">
        <v>1.94</v>
      </c>
      <c r="AV82">
        <v>0</v>
      </c>
      <c r="AW82">
        <v>50</v>
      </c>
      <c r="AX82">
        <v>1.61</v>
      </c>
      <c r="AY82">
        <v>4.5199999999999996</v>
      </c>
      <c r="AZ82">
        <v>0</v>
      </c>
      <c r="BA82">
        <v>30</v>
      </c>
      <c r="BB82">
        <v>35</v>
      </c>
      <c r="BC82">
        <v>30</v>
      </c>
      <c r="BD82">
        <v>45</v>
      </c>
      <c r="BE82">
        <v>15</v>
      </c>
      <c r="BF82">
        <v>35</v>
      </c>
      <c r="BG82">
        <v>115.16</v>
      </c>
      <c r="BH82">
        <v>108.12</v>
      </c>
      <c r="BI82">
        <v>0</v>
      </c>
    </row>
    <row r="83" spans="7:61">
      <c r="G83" t="s">
        <v>125</v>
      </c>
      <c r="H83" s="115">
        <v>49.490000000000009</v>
      </c>
      <c r="I83" s="88">
        <v>0.73</v>
      </c>
      <c r="J83" s="88">
        <v>1.75</v>
      </c>
      <c r="K83" s="88">
        <v>0</v>
      </c>
      <c r="L83" s="88">
        <v>0</v>
      </c>
      <c r="M83" s="116">
        <v>0</v>
      </c>
      <c r="N83" s="115">
        <v>153.12</v>
      </c>
      <c r="O83" s="88">
        <v>322.52999999999997</v>
      </c>
      <c r="P83" s="88">
        <v>0</v>
      </c>
      <c r="Q83" s="88">
        <v>0</v>
      </c>
      <c r="R83" s="88">
        <v>0</v>
      </c>
      <c r="S83" s="116">
        <v>0</v>
      </c>
      <c r="W83">
        <v>0.44</v>
      </c>
      <c r="X83">
        <v>0.77</v>
      </c>
      <c r="Y83">
        <v>0.28999999999999998</v>
      </c>
      <c r="Z83">
        <v>0.35</v>
      </c>
      <c r="AA83">
        <v>0.46</v>
      </c>
      <c r="AB83">
        <v>0.92</v>
      </c>
      <c r="AC83">
        <v>0.38</v>
      </c>
      <c r="AD83">
        <v>0.44</v>
      </c>
      <c r="AE83">
        <v>20.170000000000002</v>
      </c>
      <c r="AF83">
        <v>0</v>
      </c>
      <c r="AG83">
        <v>20.170000000000002</v>
      </c>
      <c r="AH83">
        <v>0.67</v>
      </c>
      <c r="AI83">
        <v>0.43</v>
      </c>
      <c r="AJ83">
        <v>0.68</v>
      </c>
      <c r="AK83">
        <v>0.46</v>
      </c>
      <c r="AL83">
        <v>0.36</v>
      </c>
      <c r="AM83">
        <v>0.43</v>
      </c>
      <c r="AN83">
        <v>0</v>
      </c>
      <c r="AO83">
        <v>0</v>
      </c>
      <c r="AP83">
        <v>2.88</v>
      </c>
      <c r="AQ83">
        <v>0</v>
      </c>
      <c r="AR83">
        <v>1.39</v>
      </c>
      <c r="AS83">
        <v>0.28000000000000003</v>
      </c>
      <c r="AT83">
        <v>4.3</v>
      </c>
      <c r="AU83">
        <v>1.94</v>
      </c>
      <c r="AV83">
        <v>0</v>
      </c>
      <c r="AW83">
        <v>50</v>
      </c>
      <c r="AX83">
        <v>1.61</v>
      </c>
      <c r="AY83">
        <v>4.5199999999999996</v>
      </c>
      <c r="AZ83">
        <v>0</v>
      </c>
      <c r="BA83">
        <v>30</v>
      </c>
      <c r="BB83">
        <v>35</v>
      </c>
      <c r="BC83">
        <v>30</v>
      </c>
      <c r="BD83">
        <v>45</v>
      </c>
      <c r="BE83">
        <v>15</v>
      </c>
      <c r="BF83">
        <v>35</v>
      </c>
      <c r="BG83">
        <v>115.16</v>
      </c>
      <c r="BH83">
        <v>108.12</v>
      </c>
      <c r="BI83">
        <v>0</v>
      </c>
    </row>
    <row r="84" spans="7:61">
      <c r="G84" t="s">
        <v>126</v>
      </c>
      <c r="H84" s="115">
        <v>49.490000000000009</v>
      </c>
      <c r="I84" s="88">
        <v>0.73</v>
      </c>
      <c r="J84" s="88">
        <v>1.75</v>
      </c>
      <c r="K84" s="88">
        <v>0</v>
      </c>
      <c r="L84" s="88">
        <v>0</v>
      </c>
      <c r="M84" s="116">
        <v>0</v>
      </c>
      <c r="N84" s="115">
        <v>153.12</v>
      </c>
      <c r="O84" s="88">
        <v>322.52999999999997</v>
      </c>
      <c r="P84" s="88">
        <v>0</v>
      </c>
      <c r="Q84" s="88">
        <v>0</v>
      </c>
      <c r="R84" s="88">
        <v>0</v>
      </c>
      <c r="S84" s="116">
        <v>0</v>
      </c>
      <c r="W84">
        <v>0.44</v>
      </c>
      <c r="X84">
        <v>0.77</v>
      </c>
      <c r="Y84">
        <v>0.28999999999999998</v>
      </c>
      <c r="Z84">
        <v>0.35</v>
      </c>
      <c r="AA84">
        <v>0.46</v>
      </c>
      <c r="AB84">
        <v>0.92</v>
      </c>
      <c r="AC84">
        <v>0.38</v>
      </c>
      <c r="AD84">
        <v>0.44</v>
      </c>
      <c r="AE84">
        <v>20.170000000000002</v>
      </c>
      <c r="AF84">
        <v>0</v>
      </c>
      <c r="AG84">
        <v>20.170000000000002</v>
      </c>
      <c r="AH84">
        <v>0.67</v>
      </c>
      <c r="AI84">
        <v>0.43</v>
      </c>
      <c r="AJ84">
        <v>0.68</v>
      </c>
      <c r="AK84">
        <v>0.46</v>
      </c>
      <c r="AL84">
        <v>0.36</v>
      </c>
      <c r="AM84">
        <v>0.43</v>
      </c>
      <c r="AN84">
        <v>0</v>
      </c>
      <c r="AO84">
        <v>0</v>
      </c>
      <c r="AP84">
        <v>2.88</v>
      </c>
      <c r="AQ84">
        <v>0</v>
      </c>
      <c r="AR84">
        <v>1.39</v>
      </c>
      <c r="AS84">
        <v>0.28000000000000003</v>
      </c>
      <c r="AT84">
        <v>4.3</v>
      </c>
      <c r="AU84">
        <v>1.94</v>
      </c>
      <c r="AV84">
        <v>0</v>
      </c>
      <c r="AW84">
        <v>50</v>
      </c>
      <c r="AX84">
        <v>1.61</v>
      </c>
      <c r="AY84">
        <v>4.5199999999999996</v>
      </c>
      <c r="AZ84">
        <v>0</v>
      </c>
      <c r="BA84">
        <v>30</v>
      </c>
      <c r="BB84">
        <v>35</v>
      </c>
      <c r="BC84">
        <v>30</v>
      </c>
      <c r="BD84">
        <v>45</v>
      </c>
      <c r="BE84">
        <v>15</v>
      </c>
      <c r="BF84">
        <v>35</v>
      </c>
      <c r="BG84">
        <v>115.16</v>
      </c>
      <c r="BH84">
        <v>108.12</v>
      </c>
      <c r="BI84">
        <v>0</v>
      </c>
    </row>
    <row r="85" spans="7:61">
      <c r="G85" t="s">
        <v>127</v>
      </c>
      <c r="H85" s="115">
        <v>49.490000000000009</v>
      </c>
      <c r="I85" s="88">
        <v>0.73</v>
      </c>
      <c r="J85" s="88">
        <v>1.75</v>
      </c>
      <c r="K85" s="88">
        <v>0</v>
      </c>
      <c r="L85" s="88">
        <v>0</v>
      </c>
      <c r="M85" s="116">
        <v>0</v>
      </c>
      <c r="N85" s="115">
        <v>153.12</v>
      </c>
      <c r="O85" s="88">
        <v>322.52999999999997</v>
      </c>
      <c r="P85" s="88">
        <v>0</v>
      </c>
      <c r="Q85" s="88">
        <v>0</v>
      </c>
      <c r="R85" s="88">
        <v>0</v>
      </c>
      <c r="S85" s="116">
        <v>0</v>
      </c>
      <c r="W85">
        <v>0.44</v>
      </c>
      <c r="X85">
        <v>0.77</v>
      </c>
      <c r="Y85">
        <v>0.28999999999999998</v>
      </c>
      <c r="Z85">
        <v>0.35</v>
      </c>
      <c r="AA85">
        <v>0.46</v>
      </c>
      <c r="AB85">
        <v>0.92</v>
      </c>
      <c r="AC85">
        <v>0.38</v>
      </c>
      <c r="AD85">
        <v>0.44</v>
      </c>
      <c r="AE85">
        <v>20.170000000000002</v>
      </c>
      <c r="AF85">
        <v>0</v>
      </c>
      <c r="AG85">
        <v>20.170000000000002</v>
      </c>
      <c r="AH85">
        <v>0.67</v>
      </c>
      <c r="AI85">
        <v>0.43</v>
      </c>
      <c r="AJ85">
        <v>0.68</v>
      </c>
      <c r="AK85">
        <v>0.46</v>
      </c>
      <c r="AL85">
        <v>0.36</v>
      </c>
      <c r="AM85">
        <v>0.43</v>
      </c>
      <c r="AN85">
        <v>0</v>
      </c>
      <c r="AO85">
        <v>0</v>
      </c>
      <c r="AP85">
        <v>2.88</v>
      </c>
      <c r="AQ85">
        <v>0</v>
      </c>
      <c r="AR85">
        <v>1.39</v>
      </c>
      <c r="AS85">
        <v>0.28000000000000003</v>
      </c>
      <c r="AT85">
        <v>4.3</v>
      </c>
      <c r="AU85">
        <v>1.94</v>
      </c>
      <c r="AV85">
        <v>0</v>
      </c>
      <c r="AW85">
        <v>50</v>
      </c>
      <c r="AX85">
        <v>1.61</v>
      </c>
      <c r="AY85">
        <v>4.5199999999999996</v>
      </c>
      <c r="AZ85">
        <v>0</v>
      </c>
      <c r="BA85">
        <v>30</v>
      </c>
      <c r="BB85">
        <v>35</v>
      </c>
      <c r="BC85">
        <v>30</v>
      </c>
      <c r="BD85">
        <v>45</v>
      </c>
      <c r="BE85">
        <v>15</v>
      </c>
      <c r="BF85">
        <v>35</v>
      </c>
      <c r="BG85">
        <v>115.16</v>
      </c>
      <c r="BH85">
        <v>108.12</v>
      </c>
      <c r="BI85">
        <v>0</v>
      </c>
    </row>
    <row r="86" spans="7:61">
      <c r="G86" t="s">
        <v>128</v>
      </c>
      <c r="H86" s="115">
        <v>49.490000000000009</v>
      </c>
      <c r="I86" s="88">
        <v>0.73</v>
      </c>
      <c r="J86" s="88">
        <v>1.75</v>
      </c>
      <c r="K86" s="88">
        <v>0</v>
      </c>
      <c r="L86" s="88">
        <v>0</v>
      </c>
      <c r="M86" s="116">
        <v>0</v>
      </c>
      <c r="N86" s="115">
        <v>153.12</v>
      </c>
      <c r="O86" s="88">
        <v>322.52999999999997</v>
      </c>
      <c r="P86" s="88">
        <v>0</v>
      </c>
      <c r="Q86" s="88">
        <v>0</v>
      </c>
      <c r="R86" s="88">
        <v>0</v>
      </c>
      <c r="S86" s="116">
        <v>0</v>
      </c>
      <c r="W86">
        <v>0.44</v>
      </c>
      <c r="X86">
        <v>0.77</v>
      </c>
      <c r="Y86">
        <v>0.28999999999999998</v>
      </c>
      <c r="Z86">
        <v>0.35</v>
      </c>
      <c r="AA86">
        <v>0.46</v>
      </c>
      <c r="AB86">
        <v>0.92</v>
      </c>
      <c r="AC86">
        <v>0.38</v>
      </c>
      <c r="AD86">
        <v>0.44</v>
      </c>
      <c r="AE86">
        <v>20.170000000000002</v>
      </c>
      <c r="AF86">
        <v>0</v>
      </c>
      <c r="AG86">
        <v>20.170000000000002</v>
      </c>
      <c r="AH86">
        <v>0.67</v>
      </c>
      <c r="AI86">
        <v>0.43</v>
      </c>
      <c r="AJ86">
        <v>0.68</v>
      </c>
      <c r="AK86">
        <v>0.46</v>
      </c>
      <c r="AL86">
        <v>0.36</v>
      </c>
      <c r="AM86">
        <v>0.43</v>
      </c>
      <c r="AN86">
        <v>0</v>
      </c>
      <c r="AO86">
        <v>0</v>
      </c>
      <c r="AP86">
        <v>2.88</v>
      </c>
      <c r="AQ86">
        <v>0</v>
      </c>
      <c r="AR86">
        <v>1.39</v>
      </c>
      <c r="AS86">
        <v>0.28000000000000003</v>
      </c>
      <c r="AT86">
        <v>4.3</v>
      </c>
      <c r="AU86">
        <v>1.94</v>
      </c>
      <c r="AV86">
        <v>0</v>
      </c>
      <c r="AW86">
        <v>50</v>
      </c>
      <c r="AX86">
        <v>1.61</v>
      </c>
      <c r="AY86">
        <v>4.5199999999999996</v>
      </c>
      <c r="AZ86">
        <v>0</v>
      </c>
      <c r="BA86">
        <v>30</v>
      </c>
      <c r="BB86">
        <v>35</v>
      </c>
      <c r="BC86">
        <v>30</v>
      </c>
      <c r="BD86">
        <v>45</v>
      </c>
      <c r="BE86">
        <v>15</v>
      </c>
      <c r="BF86">
        <v>35</v>
      </c>
      <c r="BG86">
        <v>115.16</v>
      </c>
      <c r="BH86">
        <v>108.12</v>
      </c>
      <c r="BI86">
        <v>0</v>
      </c>
    </row>
    <row r="87" spans="7:61">
      <c r="G87" t="s">
        <v>129</v>
      </c>
      <c r="H87" s="115">
        <v>48.820000000000007</v>
      </c>
      <c r="I87" s="88">
        <v>0.73</v>
      </c>
      <c r="J87" s="88">
        <v>1.75</v>
      </c>
      <c r="K87" s="88">
        <v>0</v>
      </c>
      <c r="L87" s="88">
        <v>0</v>
      </c>
      <c r="M87" s="116">
        <v>0</v>
      </c>
      <c r="N87" s="115">
        <v>153.12</v>
      </c>
      <c r="O87" s="88">
        <v>322.52999999999997</v>
      </c>
      <c r="P87" s="88">
        <v>0</v>
      </c>
      <c r="Q87" s="88">
        <v>0</v>
      </c>
      <c r="R87" s="88">
        <v>0</v>
      </c>
      <c r="S87" s="116">
        <v>0</v>
      </c>
      <c r="W87">
        <v>0.44</v>
      </c>
      <c r="X87">
        <v>0.77</v>
      </c>
      <c r="Y87">
        <v>0.28999999999999998</v>
      </c>
      <c r="Z87">
        <v>0.35</v>
      </c>
      <c r="AA87">
        <v>0.46</v>
      </c>
      <c r="AB87">
        <v>0.92</v>
      </c>
      <c r="AC87">
        <v>0.38</v>
      </c>
      <c r="AD87">
        <v>0.44</v>
      </c>
      <c r="AE87">
        <v>20.170000000000002</v>
      </c>
      <c r="AF87">
        <v>0</v>
      </c>
      <c r="AG87">
        <v>20.170000000000002</v>
      </c>
      <c r="AH87">
        <v>0</v>
      </c>
      <c r="AI87">
        <v>0.43</v>
      </c>
      <c r="AJ87">
        <v>0.69</v>
      </c>
      <c r="AK87">
        <v>0.45</v>
      </c>
      <c r="AL87">
        <v>0.36</v>
      </c>
      <c r="AM87">
        <v>0.43</v>
      </c>
      <c r="AN87">
        <v>0</v>
      </c>
      <c r="AO87">
        <v>0</v>
      </c>
      <c r="AP87">
        <v>2.88</v>
      </c>
      <c r="AQ87">
        <v>0</v>
      </c>
      <c r="AR87">
        <v>1.39</v>
      </c>
      <c r="AS87">
        <v>0.28000000000000003</v>
      </c>
      <c r="AT87">
        <v>4.3</v>
      </c>
      <c r="AU87">
        <v>1.94</v>
      </c>
      <c r="AV87">
        <v>0</v>
      </c>
      <c r="AW87">
        <v>50</v>
      </c>
      <c r="AX87">
        <v>1.61</v>
      </c>
      <c r="AY87">
        <v>4.5199999999999996</v>
      </c>
      <c r="AZ87">
        <v>0</v>
      </c>
      <c r="BA87">
        <v>30</v>
      </c>
      <c r="BB87">
        <v>35</v>
      </c>
      <c r="BC87">
        <v>30</v>
      </c>
      <c r="BD87">
        <v>45</v>
      </c>
      <c r="BE87">
        <v>15</v>
      </c>
      <c r="BF87">
        <v>35</v>
      </c>
      <c r="BG87">
        <v>115.16</v>
      </c>
      <c r="BH87">
        <v>108.12</v>
      </c>
      <c r="BI87">
        <v>0</v>
      </c>
    </row>
    <row r="88" spans="7:61">
      <c r="G88" t="s">
        <v>130</v>
      </c>
      <c r="H88" s="115">
        <v>48.820000000000007</v>
      </c>
      <c r="I88" s="88">
        <v>0.73</v>
      </c>
      <c r="J88" s="88">
        <v>1.75</v>
      </c>
      <c r="K88" s="88">
        <v>0</v>
      </c>
      <c r="L88" s="88">
        <v>0</v>
      </c>
      <c r="M88" s="116">
        <v>0</v>
      </c>
      <c r="N88" s="115">
        <v>153.12</v>
      </c>
      <c r="O88" s="88">
        <v>322.52999999999997</v>
      </c>
      <c r="P88" s="88">
        <v>0</v>
      </c>
      <c r="Q88" s="88">
        <v>0</v>
      </c>
      <c r="R88" s="88">
        <v>0</v>
      </c>
      <c r="S88" s="116">
        <v>0</v>
      </c>
      <c r="W88">
        <v>0.44</v>
      </c>
      <c r="X88">
        <v>0.77</v>
      </c>
      <c r="Y88">
        <v>0.28999999999999998</v>
      </c>
      <c r="Z88">
        <v>0.35</v>
      </c>
      <c r="AA88">
        <v>0.46</v>
      </c>
      <c r="AB88">
        <v>0.92</v>
      </c>
      <c r="AC88">
        <v>0.38</v>
      </c>
      <c r="AD88">
        <v>0.44</v>
      </c>
      <c r="AE88">
        <v>20.170000000000002</v>
      </c>
      <c r="AF88">
        <v>0</v>
      </c>
      <c r="AG88">
        <v>20.170000000000002</v>
      </c>
      <c r="AH88">
        <v>0</v>
      </c>
      <c r="AI88">
        <v>0.43</v>
      </c>
      <c r="AJ88">
        <v>0.69</v>
      </c>
      <c r="AK88">
        <v>0.45</v>
      </c>
      <c r="AL88">
        <v>0.36</v>
      </c>
      <c r="AM88">
        <v>0.43</v>
      </c>
      <c r="AN88">
        <v>0</v>
      </c>
      <c r="AO88">
        <v>0</v>
      </c>
      <c r="AP88">
        <v>2.88</v>
      </c>
      <c r="AQ88">
        <v>0</v>
      </c>
      <c r="AR88">
        <v>1.39</v>
      </c>
      <c r="AS88">
        <v>0.28000000000000003</v>
      </c>
      <c r="AT88">
        <v>4.3</v>
      </c>
      <c r="AU88">
        <v>1.94</v>
      </c>
      <c r="AV88">
        <v>0</v>
      </c>
      <c r="AW88">
        <v>50</v>
      </c>
      <c r="AX88">
        <v>1.61</v>
      </c>
      <c r="AY88">
        <v>4.5199999999999996</v>
      </c>
      <c r="AZ88">
        <v>0</v>
      </c>
      <c r="BA88">
        <v>30</v>
      </c>
      <c r="BB88">
        <v>35</v>
      </c>
      <c r="BC88">
        <v>30</v>
      </c>
      <c r="BD88">
        <v>45</v>
      </c>
      <c r="BE88">
        <v>15</v>
      </c>
      <c r="BF88">
        <v>35</v>
      </c>
      <c r="BG88">
        <v>115.16</v>
      </c>
      <c r="BH88">
        <v>108.12</v>
      </c>
      <c r="BI88">
        <v>0</v>
      </c>
    </row>
    <row r="89" spans="7:61">
      <c r="G89" t="s">
        <v>131</v>
      </c>
      <c r="H89" s="115">
        <v>28.650000000000002</v>
      </c>
      <c r="I89" s="88">
        <v>0.73</v>
      </c>
      <c r="J89" s="88">
        <v>1.75</v>
      </c>
      <c r="K89" s="88">
        <v>0</v>
      </c>
      <c r="L89" s="88">
        <v>0</v>
      </c>
      <c r="M89" s="116">
        <v>0</v>
      </c>
      <c r="N89" s="115">
        <v>153.12</v>
      </c>
      <c r="O89" s="88">
        <v>322.52999999999997</v>
      </c>
      <c r="P89" s="88">
        <v>0</v>
      </c>
      <c r="Q89" s="88">
        <v>0</v>
      </c>
      <c r="R89" s="88">
        <v>0</v>
      </c>
      <c r="S89" s="116">
        <v>0</v>
      </c>
      <c r="W89">
        <v>0.44</v>
      </c>
      <c r="X89">
        <v>0.77</v>
      </c>
      <c r="Y89">
        <v>0.28999999999999998</v>
      </c>
      <c r="Z89">
        <v>0.35</v>
      </c>
      <c r="AA89">
        <v>0.46</v>
      </c>
      <c r="AB89">
        <v>0.92</v>
      </c>
      <c r="AC89">
        <v>0.38</v>
      </c>
      <c r="AD89">
        <v>0.44</v>
      </c>
      <c r="AE89">
        <v>0</v>
      </c>
      <c r="AF89">
        <v>0</v>
      </c>
      <c r="AG89">
        <v>20.170000000000002</v>
      </c>
      <c r="AH89">
        <v>0</v>
      </c>
      <c r="AI89">
        <v>0.43</v>
      </c>
      <c r="AJ89">
        <v>0.69</v>
      </c>
      <c r="AK89">
        <v>0.45</v>
      </c>
      <c r="AL89">
        <v>0.36</v>
      </c>
      <c r="AM89">
        <v>0.43</v>
      </c>
      <c r="AN89">
        <v>0</v>
      </c>
      <c r="AO89">
        <v>0</v>
      </c>
      <c r="AP89">
        <v>2.88</v>
      </c>
      <c r="AQ89">
        <v>0</v>
      </c>
      <c r="AR89">
        <v>1.39</v>
      </c>
      <c r="AS89">
        <v>0.28000000000000003</v>
      </c>
      <c r="AT89">
        <v>4.3</v>
      </c>
      <c r="AU89">
        <v>1.94</v>
      </c>
      <c r="AV89">
        <v>0</v>
      </c>
      <c r="AW89">
        <v>50</v>
      </c>
      <c r="AX89">
        <v>1.61</v>
      </c>
      <c r="AY89">
        <v>4.5199999999999996</v>
      </c>
      <c r="AZ89">
        <v>0</v>
      </c>
      <c r="BA89">
        <v>30</v>
      </c>
      <c r="BB89">
        <v>35</v>
      </c>
      <c r="BC89">
        <v>30</v>
      </c>
      <c r="BD89">
        <v>45</v>
      </c>
      <c r="BE89">
        <v>15</v>
      </c>
      <c r="BF89">
        <v>35</v>
      </c>
      <c r="BG89">
        <v>115.16</v>
      </c>
      <c r="BH89">
        <v>108.12</v>
      </c>
      <c r="BI89">
        <v>0</v>
      </c>
    </row>
    <row r="90" spans="7:61">
      <c r="G90" t="s">
        <v>132</v>
      </c>
      <c r="H90" s="115">
        <v>28.650000000000002</v>
      </c>
      <c r="I90" s="88">
        <v>0.73</v>
      </c>
      <c r="J90" s="88">
        <v>1.75</v>
      </c>
      <c r="K90" s="88">
        <v>0</v>
      </c>
      <c r="L90" s="88">
        <v>0</v>
      </c>
      <c r="M90" s="116">
        <v>0</v>
      </c>
      <c r="N90" s="115">
        <v>153.12</v>
      </c>
      <c r="O90" s="88">
        <v>322.52999999999997</v>
      </c>
      <c r="P90" s="88">
        <v>0</v>
      </c>
      <c r="Q90" s="88">
        <v>0</v>
      </c>
      <c r="R90" s="88">
        <v>0</v>
      </c>
      <c r="S90" s="116">
        <v>0</v>
      </c>
      <c r="W90">
        <v>0.44</v>
      </c>
      <c r="X90">
        <v>0.77</v>
      </c>
      <c r="Y90">
        <v>0.28999999999999998</v>
      </c>
      <c r="Z90">
        <v>0.35</v>
      </c>
      <c r="AA90">
        <v>0.46</v>
      </c>
      <c r="AB90">
        <v>0.92</v>
      </c>
      <c r="AC90">
        <v>0.38</v>
      </c>
      <c r="AD90">
        <v>0.44</v>
      </c>
      <c r="AE90">
        <v>0</v>
      </c>
      <c r="AF90">
        <v>0</v>
      </c>
      <c r="AG90">
        <v>20.170000000000002</v>
      </c>
      <c r="AH90">
        <v>0</v>
      </c>
      <c r="AI90">
        <v>0.43</v>
      </c>
      <c r="AJ90">
        <v>0.69</v>
      </c>
      <c r="AK90">
        <v>0.45</v>
      </c>
      <c r="AL90">
        <v>0.36</v>
      </c>
      <c r="AM90">
        <v>0.43</v>
      </c>
      <c r="AN90">
        <v>0</v>
      </c>
      <c r="AO90">
        <v>0</v>
      </c>
      <c r="AP90">
        <v>2.88</v>
      </c>
      <c r="AQ90">
        <v>0</v>
      </c>
      <c r="AR90">
        <v>1.39</v>
      </c>
      <c r="AS90">
        <v>0.28000000000000003</v>
      </c>
      <c r="AT90">
        <v>4.3</v>
      </c>
      <c r="AU90">
        <v>1.94</v>
      </c>
      <c r="AV90">
        <v>0</v>
      </c>
      <c r="AW90">
        <v>50</v>
      </c>
      <c r="AX90">
        <v>1.61</v>
      </c>
      <c r="AY90">
        <v>4.5199999999999996</v>
      </c>
      <c r="AZ90">
        <v>0</v>
      </c>
      <c r="BA90">
        <v>30</v>
      </c>
      <c r="BB90">
        <v>35</v>
      </c>
      <c r="BC90">
        <v>30</v>
      </c>
      <c r="BD90">
        <v>45</v>
      </c>
      <c r="BE90">
        <v>15</v>
      </c>
      <c r="BF90">
        <v>35</v>
      </c>
      <c r="BG90">
        <v>115.16</v>
      </c>
      <c r="BH90">
        <v>108.12</v>
      </c>
      <c r="BI90">
        <v>0</v>
      </c>
    </row>
    <row r="91" spans="7:61">
      <c r="G91" t="s">
        <v>133</v>
      </c>
      <c r="H91" s="115">
        <v>28.650000000000002</v>
      </c>
      <c r="I91" s="88">
        <v>0.73</v>
      </c>
      <c r="J91" s="88">
        <v>1.75</v>
      </c>
      <c r="K91" s="88">
        <v>0</v>
      </c>
      <c r="L91" s="88">
        <v>0</v>
      </c>
      <c r="M91" s="116">
        <v>0</v>
      </c>
      <c r="N91" s="115">
        <v>153.12</v>
      </c>
      <c r="O91" s="88">
        <v>322.52999999999997</v>
      </c>
      <c r="P91" s="88">
        <v>0</v>
      </c>
      <c r="Q91" s="88">
        <v>0</v>
      </c>
      <c r="R91" s="88">
        <v>0</v>
      </c>
      <c r="S91" s="116">
        <v>0</v>
      </c>
      <c r="W91">
        <v>0.44</v>
      </c>
      <c r="X91">
        <v>0.77</v>
      </c>
      <c r="Y91">
        <v>0.28999999999999998</v>
      </c>
      <c r="Z91">
        <v>0.35</v>
      </c>
      <c r="AA91">
        <v>0.46</v>
      </c>
      <c r="AB91">
        <v>0.92</v>
      </c>
      <c r="AC91">
        <v>0.38</v>
      </c>
      <c r="AD91">
        <v>0.44</v>
      </c>
      <c r="AE91">
        <v>0</v>
      </c>
      <c r="AF91">
        <v>0</v>
      </c>
      <c r="AG91">
        <v>20.170000000000002</v>
      </c>
      <c r="AH91">
        <v>0</v>
      </c>
      <c r="AI91">
        <v>0.43</v>
      </c>
      <c r="AJ91">
        <v>0.69</v>
      </c>
      <c r="AK91">
        <v>0.45</v>
      </c>
      <c r="AL91">
        <v>0.36</v>
      </c>
      <c r="AM91">
        <v>0.43</v>
      </c>
      <c r="AN91">
        <v>0</v>
      </c>
      <c r="AO91">
        <v>0</v>
      </c>
      <c r="AP91">
        <v>2.88</v>
      </c>
      <c r="AQ91">
        <v>0</v>
      </c>
      <c r="AR91">
        <v>1.39</v>
      </c>
      <c r="AS91">
        <v>0.28000000000000003</v>
      </c>
      <c r="AT91">
        <v>4.3</v>
      </c>
      <c r="AU91">
        <v>1.94</v>
      </c>
      <c r="AV91">
        <v>0</v>
      </c>
      <c r="AW91">
        <v>50</v>
      </c>
      <c r="AX91">
        <v>1.61</v>
      </c>
      <c r="AY91">
        <v>4.5199999999999996</v>
      </c>
      <c r="AZ91">
        <v>0</v>
      </c>
      <c r="BA91">
        <v>30</v>
      </c>
      <c r="BB91">
        <v>35</v>
      </c>
      <c r="BC91">
        <v>30</v>
      </c>
      <c r="BD91">
        <v>45</v>
      </c>
      <c r="BE91">
        <v>15</v>
      </c>
      <c r="BF91">
        <v>35</v>
      </c>
      <c r="BG91">
        <v>115.16</v>
      </c>
      <c r="BH91">
        <v>108.12</v>
      </c>
      <c r="BI91">
        <v>0</v>
      </c>
    </row>
    <row r="92" spans="7:61">
      <c r="G92" t="s">
        <v>134</v>
      </c>
      <c r="H92" s="115">
        <v>28.650000000000002</v>
      </c>
      <c r="I92" s="88">
        <v>0.73</v>
      </c>
      <c r="J92" s="88">
        <v>1.75</v>
      </c>
      <c r="K92" s="88">
        <v>0</v>
      </c>
      <c r="L92" s="88">
        <v>0</v>
      </c>
      <c r="M92" s="116">
        <v>0</v>
      </c>
      <c r="N92" s="115">
        <v>153.12</v>
      </c>
      <c r="O92" s="88">
        <v>322.52999999999997</v>
      </c>
      <c r="P92" s="88">
        <v>0</v>
      </c>
      <c r="Q92" s="88">
        <v>0</v>
      </c>
      <c r="R92" s="88">
        <v>0</v>
      </c>
      <c r="S92" s="116">
        <v>0</v>
      </c>
      <c r="W92">
        <v>0.44</v>
      </c>
      <c r="X92">
        <v>0.77</v>
      </c>
      <c r="Y92">
        <v>0.28999999999999998</v>
      </c>
      <c r="Z92">
        <v>0.35</v>
      </c>
      <c r="AA92">
        <v>0.46</v>
      </c>
      <c r="AB92">
        <v>0.92</v>
      </c>
      <c r="AC92">
        <v>0.38</v>
      </c>
      <c r="AD92">
        <v>0.44</v>
      </c>
      <c r="AE92">
        <v>0</v>
      </c>
      <c r="AF92">
        <v>0</v>
      </c>
      <c r="AG92">
        <v>20.170000000000002</v>
      </c>
      <c r="AH92">
        <v>0</v>
      </c>
      <c r="AI92">
        <v>0.43</v>
      </c>
      <c r="AJ92">
        <v>0.69</v>
      </c>
      <c r="AK92">
        <v>0.45</v>
      </c>
      <c r="AL92">
        <v>0.36</v>
      </c>
      <c r="AM92">
        <v>0.43</v>
      </c>
      <c r="AN92">
        <v>0</v>
      </c>
      <c r="AO92">
        <v>0</v>
      </c>
      <c r="AP92">
        <v>2.88</v>
      </c>
      <c r="AQ92">
        <v>0</v>
      </c>
      <c r="AR92">
        <v>1.39</v>
      </c>
      <c r="AS92">
        <v>0.28000000000000003</v>
      </c>
      <c r="AT92">
        <v>4.3</v>
      </c>
      <c r="AU92">
        <v>1.94</v>
      </c>
      <c r="AV92">
        <v>0</v>
      </c>
      <c r="AW92">
        <v>50</v>
      </c>
      <c r="AX92">
        <v>1.61</v>
      </c>
      <c r="AY92">
        <v>4.5199999999999996</v>
      </c>
      <c r="AZ92">
        <v>0</v>
      </c>
      <c r="BA92">
        <v>30</v>
      </c>
      <c r="BB92">
        <v>35</v>
      </c>
      <c r="BC92">
        <v>30</v>
      </c>
      <c r="BD92">
        <v>45</v>
      </c>
      <c r="BE92">
        <v>15</v>
      </c>
      <c r="BF92">
        <v>35</v>
      </c>
      <c r="BG92">
        <v>115.16</v>
      </c>
      <c r="BH92">
        <v>108.12</v>
      </c>
      <c r="BI92">
        <v>0</v>
      </c>
    </row>
    <row r="93" spans="7:61">
      <c r="G93" t="s">
        <v>135</v>
      </c>
      <c r="H93" s="115">
        <v>28.650000000000002</v>
      </c>
      <c r="I93" s="88">
        <v>0.73</v>
      </c>
      <c r="J93" s="88">
        <v>1.75</v>
      </c>
      <c r="K93" s="88">
        <v>0</v>
      </c>
      <c r="L93" s="88">
        <v>0</v>
      </c>
      <c r="M93" s="116">
        <v>0</v>
      </c>
      <c r="N93" s="115">
        <v>153.12</v>
      </c>
      <c r="O93" s="88">
        <v>322.52999999999997</v>
      </c>
      <c r="P93" s="88">
        <v>0</v>
      </c>
      <c r="Q93" s="88">
        <v>0</v>
      </c>
      <c r="R93" s="88">
        <v>0</v>
      </c>
      <c r="S93" s="116">
        <v>0</v>
      </c>
      <c r="W93">
        <v>0.44</v>
      </c>
      <c r="X93">
        <v>0.77</v>
      </c>
      <c r="Y93">
        <v>0.28999999999999998</v>
      </c>
      <c r="Z93">
        <v>0.35</v>
      </c>
      <c r="AA93">
        <v>0.46</v>
      </c>
      <c r="AB93">
        <v>0.92</v>
      </c>
      <c r="AC93">
        <v>0.38</v>
      </c>
      <c r="AD93">
        <v>0.44</v>
      </c>
      <c r="AE93">
        <v>0</v>
      </c>
      <c r="AF93">
        <v>0</v>
      </c>
      <c r="AG93">
        <v>20.170000000000002</v>
      </c>
      <c r="AH93">
        <v>0</v>
      </c>
      <c r="AI93">
        <v>0.43</v>
      </c>
      <c r="AJ93">
        <v>0.69</v>
      </c>
      <c r="AK93">
        <v>0.45</v>
      </c>
      <c r="AL93">
        <v>0.36</v>
      </c>
      <c r="AM93">
        <v>0.43</v>
      </c>
      <c r="AN93">
        <v>0</v>
      </c>
      <c r="AO93">
        <v>0</v>
      </c>
      <c r="AP93">
        <v>2.88</v>
      </c>
      <c r="AQ93">
        <v>0</v>
      </c>
      <c r="AR93">
        <v>1.39</v>
      </c>
      <c r="AS93">
        <v>0.28000000000000003</v>
      </c>
      <c r="AT93">
        <v>4.3</v>
      </c>
      <c r="AU93">
        <v>1.94</v>
      </c>
      <c r="AV93">
        <v>0</v>
      </c>
      <c r="AW93">
        <v>50</v>
      </c>
      <c r="AX93">
        <v>1.61</v>
      </c>
      <c r="AY93">
        <v>4.5199999999999996</v>
      </c>
      <c r="AZ93">
        <v>0</v>
      </c>
      <c r="BA93">
        <v>30</v>
      </c>
      <c r="BB93">
        <v>35</v>
      </c>
      <c r="BC93">
        <v>30</v>
      </c>
      <c r="BD93">
        <v>45</v>
      </c>
      <c r="BE93">
        <v>15</v>
      </c>
      <c r="BF93">
        <v>35</v>
      </c>
      <c r="BG93">
        <v>115.16</v>
      </c>
      <c r="BH93">
        <v>108.12</v>
      </c>
      <c r="BI93">
        <v>0</v>
      </c>
    </row>
    <row r="94" spans="7:61">
      <c r="G94" t="s">
        <v>136</v>
      </c>
      <c r="H94" s="115">
        <v>28.650000000000002</v>
      </c>
      <c r="I94" s="88">
        <v>0.73</v>
      </c>
      <c r="J94" s="88">
        <v>1.75</v>
      </c>
      <c r="K94" s="88">
        <v>0</v>
      </c>
      <c r="L94" s="88">
        <v>0</v>
      </c>
      <c r="M94" s="116">
        <v>0</v>
      </c>
      <c r="N94" s="115">
        <v>153.12</v>
      </c>
      <c r="O94" s="88">
        <v>322.52999999999997</v>
      </c>
      <c r="P94" s="88">
        <v>0</v>
      </c>
      <c r="Q94" s="88">
        <v>0</v>
      </c>
      <c r="R94" s="88">
        <v>0</v>
      </c>
      <c r="S94" s="116">
        <v>0</v>
      </c>
      <c r="W94">
        <v>0.44</v>
      </c>
      <c r="X94">
        <v>0.77</v>
      </c>
      <c r="Y94">
        <v>0.28999999999999998</v>
      </c>
      <c r="Z94">
        <v>0.35</v>
      </c>
      <c r="AA94">
        <v>0.46</v>
      </c>
      <c r="AB94">
        <v>0.92</v>
      </c>
      <c r="AC94">
        <v>0.38</v>
      </c>
      <c r="AD94">
        <v>0.44</v>
      </c>
      <c r="AE94">
        <v>0</v>
      </c>
      <c r="AF94">
        <v>0</v>
      </c>
      <c r="AG94">
        <v>20.170000000000002</v>
      </c>
      <c r="AH94">
        <v>0</v>
      </c>
      <c r="AI94">
        <v>0.43</v>
      </c>
      <c r="AJ94">
        <v>0.69</v>
      </c>
      <c r="AK94">
        <v>0.45</v>
      </c>
      <c r="AL94">
        <v>0.36</v>
      </c>
      <c r="AM94">
        <v>0.43</v>
      </c>
      <c r="AN94">
        <v>0</v>
      </c>
      <c r="AO94">
        <v>0</v>
      </c>
      <c r="AP94">
        <v>2.88</v>
      </c>
      <c r="AQ94">
        <v>0</v>
      </c>
      <c r="AR94">
        <v>1.39</v>
      </c>
      <c r="AS94">
        <v>0.28000000000000003</v>
      </c>
      <c r="AT94">
        <v>4.3</v>
      </c>
      <c r="AU94">
        <v>1.94</v>
      </c>
      <c r="AV94">
        <v>0</v>
      </c>
      <c r="AW94">
        <v>50</v>
      </c>
      <c r="AX94">
        <v>1.61</v>
      </c>
      <c r="AY94">
        <v>4.5199999999999996</v>
      </c>
      <c r="AZ94">
        <v>0</v>
      </c>
      <c r="BA94">
        <v>30</v>
      </c>
      <c r="BB94">
        <v>35</v>
      </c>
      <c r="BC94">
        <v>30</v>
      </c>
      <c r="BD94">
        <v>45</v>
      </c>
      <c r="BE94">
        <v>15</v>
      </c>
      <c r="BF94">
        <v>35</v>
      </c>
      <c r="BG94">
        <v>115.16</v>
      </c>
      <c r="BH94">
        <v>108.12</v>
      </c>
      <c r="BI94">
        <v>0</v>
      </c>
    </row>
    <row r="95" spans="7:61">
      <c r="G95" t="s">
        <v>137</v>
      </c>
      <c r="H95" s="115">
        <v>28.650000000000002</v>
      </c>
      <c r="I95" s="88">
        <v>0.73</v>
      </c>
      <c r="J95" s="88">
        <v>1.75</v>
      </c>
      <c r="K95" s="88">
        <v>0</v>
      </c>
      <c r="L95" s="88">
        <v>0</v>
      </c>
      <c r="M95" s="116">
        <v>0</v>
      </c>
      <c r="N95" s="115">
        <v>153.12</v>
      </c>
      <c r="O95" s="88">
        <v>322.52999999999997</v>
      </c>
      <c r="P95" s="88">
        <v>0</v>
      </c>
      <c r="Q95" s="88">
        <v>0</v>
      </c>
      <c r="R95" s="88">
        <v>0</v>
      </c>
      <c r="S95" s="116">
        <v>0</v>
      </c>
      <c r="W95">
        <v>0.44</v>
      </c>
      <c r="X95">
        <v>0.77</v>
      </c>
      <c r="Y95">
        <v>0.28999999999999998</v>
      </c>
      <c r="Z95">
        <v>0.35</v>
      </c>
      <c r="AA95">
        <v>0.46</v>
      </c>
      <c r="AB95">
        <v>0.92</v>
      </c>
      <c r="AC95">
        <v>0.38</v>
      </c>
      <c r="AD95">
        <v>0.44</v>
      </c>
      <c r="AE95">
        <v>0</v>
      </c>
      <c r="AF95">
        <v>0</v>
      </c>
      <c r="AG95">
        <v>20.170000000000002</v>
      </c>
      <c r="AH95">
        <v>0</v>
      </c>
      <c r="AI95">
        <v>0.43</v>
      </c>
      <c r="AJ95">
        <v>0.69</v>
      </c>
      <c r="AK95">
        <v>0.45</v>
      </c>
      <c r="AL95">
        <v>0.36</v>
      </c>
      <c r="AM95">
        <v>0.43</v>
      </c>
      <c r="AN95">
        <v>0</v>
      </c>
      <c r="AO95">
        <v>0</v>
      </c>
      <c r="AP95">
        <v>2.88</v>
      </c>
      <c r="AQ95">
        <v>0</v>
      </c>
      <c r="AR95">
        <v>1.39</v>
      </c>
      <c r="AS95">
        <v>0.28000000000000003</v>
      </c>
      <c r="AT95">
        <v>4.3</v>
      </c>
      <c r="AU95">
        <v>1.94</v>
      </c>
      <c r="AV95">
        <v>0</v>
      </c>
      <c r="AW95">
        <v>50</v>
      </c>
      <c r="AX95">
        <v>1.61</v>
      </c>
      <c r="AY95">
        <v>4.5199999999999996</v>
      </c>
      <c r="AZ95">
        <v>0</v>
      </c>
      <c r="BA95">
        <v>30</v>
      </c>
      <c r="BB95">
        <v>35</v>
      </c>
      <c r="BC95">
        <v>30</v>
      </c>
      <c r="BD95">
        <v>45</v>
      </c>
      <c r="BE95">
        <v>15</v>
      </c>
      <c r="BF95">
        <v>35</v>
      </c>
      <c r="BG95">
        <v>115.16</v>
      </c>
      <c r="BH95">
        <v>108.12</v>
      </c>
      <c r="BI95">
        <v>0</v>
      </c>
    </row>
    <row r="96" spans="7:61">
      <c r="G96" t="s">
        <v>138</v>
      </c>
      <c r="H96" s="115">
        <v>28.650000000000002</v>
      </c>
      <c r="I96" s="88">
        <v>0.73</v>
      </c>
      <c r="J96" s="88">
        <v>1.75</v>
      </c>
      <c r="K96" s="88">
        <v>0</v>
      </c>
      <c r="L96" s="88">
        <v>0</v>
      </c>
      <c r="M96" s="116">
        <v>0</v>
      </c>
      <c r="N96" s="115">
        <v>153.12</v>
      </c>
      <c r="O96" s="88">
        <v>322.52999999999997</v>
      </c>
      <c r="P96" s="88">
        <v>0</v>
      </c>
      <c r="Q96" s="88">
        <v>0</v>
      </c>
      <c r="R96" s="88">
        <v>0</v>
      </c>
      <c r="S96" s="116">
        <v>0</v>
      </c>
      <c r="W96">
        <v>0.44</v>
      </c>
      <c r="X96">
        <v>0.77</v>
      </c>
      <c r="Y96">
        <v>0.28999999999999998</v>
      </c>
      <c r="Z96">
        <v>0.35</v>
      </c>
      <c r="AA96">
        <v>0.46</v>
      </c>
      <c r="AB96">
        <v>0.92</v>
      </c>
      <c r="AC96">
        <v>0.38</v>
      </c>
      <c r="AD96">
        <v>0.44</v>
      </c>
      <c r="AE96">
        <v>0</v>
      </c>
      <c r="AF96">
        <v>0</v>
      </c>
      <c r="AG96">
        <v>20.170000000000002</v>
      </c>
      <c r="AH96">
        <v>0</v>
      </c>
      <c r="AI96">
        <v>0.43</v>
      </c>
      <c r="AJ96">
        <v>0.69</v>
      </c>
      <c r="AK96">
        <v>0.45</v>
      </c>
      <c r="AL96">
        <v>0.36</v>
      </c>
      <c r="AM96">
        <v>0.43</v>
      </c>
      <c r="AN96">
        <v>0</v>
      </c>
      <c r="AO96">
        <v>0</v>
      </c>
      <c r="AP96">
        <v>2.88</v>
      </c>
      <c r="AQ96">
        <v>0</v>
      </c>
      <c r="AR96">
        <v>1.39</v>
      </c>
      <c r="AS96">
        <v>0.28000000000000003</v>
      </c>
      <c r="AT96">
        <v>4.3</v>
      </c>
      <c r="AU96">
        <v>1.94</v>
      </c>
      <c r="AV96">
        <v>0</v>
      </c>
      <c r="AW96">
        <v>50</v>
      </c>
      <c r="AX96">
        <v>1.61</v>
      </c>
      <c r="AY96">
        <v>4.5199999999999996</v>
      </c>
      <c r="AZ96">
        <v>0</v>
      </c>
      <c r="BA96">
        <v>30</v>
      </c>
      <c r="BB96">
        <v>35</v>
      </c>
      <c r="BC96">
        <v>30</v>
      </c>
      <c r="BD96">
        <v>45</v>
      </c>
      <c r="BE96">
        <v>15</v>
      </c>
      <c r="BF96">
        <v>35</v>
      </c>
      <c r="BG96">
        <v>115.16</v>
      </c>
      <c r="BH96">
        <v>108.12</v>
      </c>
      <c r="BI96">
        <v>0</v>
      </c>
    </row>
    <row r="97" spans="1:133">
      <c r="G97" t="s">
        <v>139</v>
      </c>
      <c r="H97" s="115">
        <v>28.650000000000002</v>
      </c>
      <c r="I97" s="88">
        <v>0.73</v>
      </c>
      <c r="J97" s="88">
        <v>1.75</v>
      </c>
      <c r="K97" s="88">
        <v>0</v>
      </c>
      <c r="L97" s="88">
        <v>0</v>
      </c>
      <c r="M97" s="116">
        <v>0</v>
      </c>
      <c r="N97" s="115">
        <v>153.12</v>
      </c>
      <c r="O97" s="88">
        <v>322.52999999999997</v>
      </c>
      <c r="P97" s="88">
        <v>0</v>
      </c>
      <c r="Q97" s="88">
        <v>0</v>
      </c>
      <c r="R97" s="88">
        <v>0</v>
      </c>
      <c r="S97" s="116">
        <v>0</v>
      </c>
      <c r="W97">
        <v>0.44</v>
      </c>
      <c r="X97">
        <v>0.77</v>
      </c>
      <c r="Y97">
        <v>0.28999999999999998</v>
      </c>
      <c r="Z97">
        <v>0.35</v>
      </c>
      <c r="AA97">
        <v>0.46</v>
      </c>
      <c r="AB97">
        <v>0.92</v>
      </c>
      <c r="AC97">
        <v>0.38</v>
      </c>
      <c r="AD97">
        <v>0.44</v>
      </c>
      <c r="AE97">
        <v>0</v>
      </c>
      <c r="AF97">
        <v>0</v>
      </c>
      <c r="AG97">
        <v>20.170000000000002</v>
      </c>
      <c r="AH97">
        <v>0</v>
      </c>
      <c r="AI97">
        <v>0.43</v>
      </c>
      <c r="AJ97">
        <v>0.69</v>
      </c>
      <c r="AK97">
        <v>0.45</v>
      </c>
      <c r="AL97">
        <v>0.36</v>
      </c>
      <c r="AM97">
        <v>0.43</v>
      </c>
      <c r="AN97">
        <v>0</v>
      </c>
      <c r="AO97">
        <v>0</v>
      </c>
      <c r="AP97">
        <v>2.88</v>
      </c>
      <c r="AQ97">
        <v>0</v>
      </c>
      <c r="AR97">
        <v>1.39</v>
      </c>
      <c r="AS97">
        <v>0.28000000000000003</v>
      </c>
      <c r="AT97">
        <v>4.3</v>
      </c>
      <c r="AU97">
        <v>1.94</v>
      </c>
      <c r="AV97">
        <v>0</v>
      </c>
      <c r="AW97">
        <v>50</v>
      </c>
      <c r="AX97">
        <v>1.61</v>
      </c>
      <c r="AY97">
        <v>4.5199999999999996</v>
      </c>
      <c r="AZ97">
        <v>0</v>
      </c>
      <c r="BA97">
        <v>30</v>
      </c>
      <c r="BB97">
        <v>35</v>
      </c>
      <c r="BC97">
        <v>30</v>
      </c>
      <c r="BD97">
        <v>45</v>
      </c>
      <c r="BE97">
        <v>15</v>
      </c>
      <c r="BF97">
        <v>35</v>
      </c>
      <c r="BG97">
        <v>115.16</v>
      </c>
      <c r="BH97">
        <v>108.12</v>
      </c>
      <c r="BI97">
        <v>0</v>
      </c>
    </row>
    <row r="98" spans="1:133">
      <c r="G98" t="s">
        <v>140</v>
      </c>
      <c r="H98" s="115">
        <v>28.650000000000002</v>
      </c>
      <c r="I98" s="88">
        <v>0.73</v>
      </c>
      <c r="J98" s="88">
        <v>1.75</v>
      </c>
      <c r="K98" s="88">
        <v>0</v>
      </c>
      <c r="L98" s="88">
        <v>0</v>
      </c>
      <c r="M98" s="116">
        <v>0</v>
      </c>
      <c r="N98" s="115">
        <v>153.12</v>
      </c>
      <c r="O98" s="88">
        <v>322.52999999999997</v>
      </c>
      <c r="P98" s="88">
        <v>0</v>
      </c>
      <c r="Q98" s="88">
        <v>0</v>
      </c>
      <c r="R98" s="88">
        <v>0</v>
      </c>
      <c r="S98" s="116">
        <v>0</v>
      </c>
      <c r="W98">
        <v>0.44</v>
      </c>
      <c r="X98">
        <v>0.77</v>
      </c>
      <c r="Y98">
        <v>0.28999999999999998</v>
      </c>
      <c r="Z98">
        <v>0.35</v>
      </c>
      <c r="AA98">
        <v>0.46</v>
      </c>
      <c r="AB98">
        <v>0.92</v>
      </c>
      <c r="AC98">
        <v>0.38</v>
      </c>
      <c r="AD98">
        <v>0.44</v>
      </c>
      <c r="AE98">
        <v>0</v>
      </c>
      <c r="AF98">
        <v>0</v>
      </c>
      <c r="AG98">
        <v>20.170000000000002</v>
      </c>
      <c r="AH98">
        <v>0</v>
      </c>
      <c r="AI98">
        <v>0.43</v>
      </c>
      <c r="AJ98">
        <v>0.69</v>
      </c>
      <c r="AK98">
        <v>0.45</v>
      </c>
      <c r="AL98">
        <v>0.36</v>
      </c>
      <c r="AM98">
        <v>0.43</v>
      </c>
      <c r="AN98">
        <v>0</v>
      </c>
      <c r="AO98">
        <v>0</v>
      </c>
      <c r="AP98">
        <v>2.88</v>
      </c>
      <c r="AQ98">
        <v>0</v>
      </c>
      <c r="AR98">
        <v>1.39</v>
      </c>
      <c r="AS98">
        <v>0.28000000000000003</v>
      </c>
      <c r="AT98">
        <v>4.3</v>
      </c>
      <c r="AU98">
        <v>1.94</v>
      </c>
      <c r="AV98">
        <v>0</v>
      </c>
      <c r="AW98">
        <v>50</v>
      </c>
      <c r="AX98">
        <v>1.61</v>
      </c>
      <c r="AY98">
        <v>4.5199999999999996</v>
      </c>
      <c r="AZ98">
        <v>0</v>
      </c>
      <c r="BA98">
        <v>30</v>
      </c>
      <c r="BB98">
        <v>35</v>
      </c>
      <c r="BC98">
        <v>30</v>
      </c>
      <c r="BD98">
        <v>45</v>
      </c>
      <c r="BE98">
        <v>15</v>
      </c>
      <c r="BF98">
        <v>35</v>
      </c>
      <c r="BG98">
        <v>115.16</v>
      </c>
      <c r="BH98">
        <v>108.12</v>
      </c>
      <c r="BI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2.0626049999999991</v>
      </c>
      <c r="I99" s="111">
        <f t="shared" ref="I99:BU99" si="1">SUM(I3:I98)/4000</f>
        <v>1.7369999999999972E-2</v>
      </c>
      <c r="J99" s="111">
        <f t="shared" si="1"/>
        <v>7.894000000000001E-2</v>
      </c>
      <c r="K99" s="111">
        <f t="shared" si="1"/>
        <v>0.82217000000000018</v>
      </c>
      <c r="L99" s="111">
        <f t="shared" si="1"/>
        <v>0</v>
      </c>
      <c r="M99" s="111">
        <f t="shared" si="1"/>
        <v>0</v>
      </c>
      <c r="N99" s="110">
        <f t="shared" si="1"/>
        <v>7.1999399999999945</v>
      </c>
      <c r="O99" s="111">
        <f t="shared" si="1"/>
        <v>6.8858299999999888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1.0639999999999998E-2</v>
      </c>
      <c r="X99">
        <f t="shared" si="1"/>
        <v>1.8480000000000017E-2</v>
      </c>
      <c r="Y99">
        <f t="shared" si="1"/>
        <v>6.9599999999999862E-3</v>
      </c>
      <c r="Z99">
        <f t="shared" si="1"/>
        <v>8.4000000000000151E-3</v>
      </c>
      <c r="AA99">
        <f t="shared" si="1"/>
        <v>1.1040000000000017E-2</v>
      </c>
      <c r="AB99">
        <f t="shared" si="1"/>
        <v>2.2080000000000034E-2</v>
      </c>
      <c r="AC99">
        <f t="shared" si="1"/>
        <v>9.1200000000000014E-3</v>
      </c>
      <c r="AD99">
        <f t="shared" si="1"/>
        <v>1.0410000000000003E-2</v>
      </c>
      <c r="AE99">
        <f t="shared" si="1"/>
        <v>0.35513750000000011</v>
      </c>
      <c r="AF99">
        <f t="shared" si="1"/>
        <v>0.24009999999999992</v>
      </c>
      <c r="AG99">
        <f t="shared" si="1"/>
        <v>0.44856000000000051</v>
      </c>
      <c r="AH99">
        <f t="shared" si="1"/>
        <v>1.5900000000000004E-2</v>
      </c>
      <c r="AI99">
        <f t="shared" si="1"/>
        <v>1.0319999999999994E-2</v>
      </c>
      <c r="AJ99">
        <f t="shared" si="1"/>
        <v>1.6799999999999992E-2</v>
      </c>
      <c r="AK99">
        <f t="shared" si="1"/>
        <v>1.1010000000000023E-2</v>
      </c>
      <c r="AL99">
        <f t="shared" si="1"/>
        <v>8.6399999999999914E-3</v>
      </c>
      <c r="AM99">
        <f t="shared" si="1"/>
        <v>1.0319999999999994E-2</v>
      </c>
      <c r="AN99">
        <f t="shared" si="1"/>
        <v>9.6049999999999983E-2</v>
      </c>
      <c r="AO99">
        <f t="shared" si="1"/>
        <v>0.72611999999999999</v>
      </c>
      <c r="AP99">
        <f t="shared" si="1"/>
        <v>6.9119999999999931E-2</v>
      </c>
      <c r="AQ99">
        <f t="shared" si="1"/>
        <v>3.6940000000000001E-2</v>
      </c>
      <c r="AR99">
        <f t="shared" si="1"/>
        <v>3.3360000000000001E-2</v>
      </c>
      <c r="AS99">
        <f t="shared" si="1"/>
        <v>6.340000000000008E-3</v>
      </c>
      <c r="AT99">
        <f t="shared" si="1"/>
        <v>0.10509000000000004</v>
      </c>
      <c r="AU99">
        <f t="shared" si="1"/>
        <v>4.6559999999999963E-2</v>
      </c>
      <c r="AV99">
        <f t="shared" si="1"/>
        <v>2.9845199999999967</v>
      </c>
      <c r="AW99">
        <f t="shared" si="1"/>
        <v>1.2</v>
      </c>
      <c r="AX99">
        <f t="shared" si="1"/>
        <v>3.8640000000000049E-2</v>
      </c>
      <c r="AY99">
        <f t="shared" si="1"/>
        <v>0.10669999999999991</v>
      </c>
      <c r="AZ99">
        <f t="shared" si="1"/>
        <v>0.54053999999999958</v>
      </c>
      <c r="BA99">
        <f t="shared" si="1"/>
        <v>0.72</v>
      </c>
      <c r="BB99">
        <f t="shared" si="1"/>
        <v>0.84</v>
      </c>
      <c r="BC99">
        <f t="shared" si="1"/>
        <v>0.18</v>
      </c>
      <c r="BD99">
        <f t="shared" si="1"/>
        <v>1.08</v>
      </c>
      <c r="BE99">
        <f t="shared" si="1"/>
        <v>0.36</v>
      </c>
      <c r="BF99">
        <f t="shared" si="1"/>
        <v>0.52500000000000002</v>
      </c>
      <c r="BG99">
        <f t="shared" si="1"/>
        <v>2.7638399999999974</v>
      </c>
      <c r="BH99">
        <f t="shared" si="1"/>
        <v>2.5948800000000025</v>
      </c>
      <c r="BI99">
        <f t="shared" si="1"/>
        <v>0.79923750000000005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2022-01-14T09:17:48Z</dcterms:modified>
</cp:coreProperties>
</file>